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m" ContentType="application/vnd.ms-word.document.macroEnabled.12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saveExternalLinkValues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futoedu-my.sharepoint.com/personal/emmanuel_amadi_futo_edu_ng/Documents/cespess 2025/"/>
    </mc:Choice>
  </mc:AlternateContent>
  <xr:revisionPtr revIDLastSave="21" documentId="8_{C4D82A17-950E-4BCC-8012-0F16DB2B6981}" xr6:coauthVersionLast="47" xr6:coauthVersionMax="47" xr10:uidLastSave="{C8AA4DED-3DFB-452A-A300-8502DA1BD09C}"/>
  <bookViews>
    <workbookView xWindow="-110" yWindow="-110" windowWidth="19420" windowHeight="10420" xr2:uid="{00000000-000D-0000-FFFF-FFFF00000000}"/>
  </bookViews>
  <sheets>
    <sheet name="RESULTS" sheetId="2" r:id="rId1"/>
    <sheet name="Sheet1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3" l="1"/>
  <c r="H5" i="3"/>
  <c r="H10" i="3"/>
  <c r="H12" i="3"/>
  <c r="H17" i="3"/>
  <c r="H18" i="3"/>
  <c r="H20" i="3"/>
  <c r="H21" i="3"/>
  <c r="H26" i="3"/>
  <c r="H28" i="3"/>
  <c r="H29" i="3"/>
  <c r="H34" i="3"/>
  <c r="H36" i="3"/>
  <c r="H41" i="3"/>
  <c r="H42" i="3"/>
  <c r="H44" i="3"/>
  <c r="H45" i="3"/>
  <c r="H46" i="3"/>
  <c r="H50" i="3"/>
  <c r="H52" i="3"/>
  <c r="H53" i="3"/>
  <c r="H56" i="3"/>
  <c r="H58" i="3"/>
  <c r="H60" i="3"/>
  <c r="H63" i="3"/>
  <c r="H64" i="3"/>
  <c r="H66" i="3"/>
  <c r="H67" i="3"/>
  <c r="H68" i="3"/>
  <c r="H70" i="3"/>
  <c r="H71" i="3"/>
  <c r="H74" i="3"/>
  <c r="H76" i="3"/>
  <c r="H77" i="3"/>
  <c r="H79" i="3"/>
  <c r="H82" i="3"/>
  <c r="H84" i="3"/>
  <c r="H87" i="3"/>
  <c r="H89" i="3"/>
  <c r="H90" i="3"/>
  <c r="H92" i="3"/>
  <c r="H95" i="3"/>
  <c r="H96" i="3"/>
  <c r="H98" i="3"/>
  <c r="H99" i="3"/>
  <c r="H100" i="3"/>
  <c r="H103" i="3"/>
  <c r="H104" i="3"/>
  <c r="H106" i="3"/>
  <c r="H108" i="3"/>
  <c r="H109" i="3"/>
  <c r="H113" i="3"/>
  <c r="H114" i="3"/>
  <c r="H3" i="3"/>
  <c r="H6" i="3"/>
  <c r="H7" i="3"/>
  <c r="H8" i="3"/>
  <c r="H9" i="3"/>
  <c r="H11" i="3"/>
  <c r="H13" i="3"/>
  <c r="H14" i="3"/>
  <c r="H15" i="3"/>
  <c r="H16" i="3"/>
  <c r="H19" i="3"/>
  <c r="H22" i="3"/>
  <c r="H23" i="3"/>
  <c r="H24" i="3"/>
  <c r="H25" i="3"/>
  <c r="H27" i="3"/>
  <c r="H30" i="3"/>
  <c r="H31" i="3"/>
  <c r="H32" i="3"/>
  <c r="H33" i="3"/>
  <c r="H35" i="3"/>
  <c r="H37" i="3"/>
  <c r="H38" i="3"/>
  <c r="H39" i="3"/>
  <c r="H40" i="3"/>
  <c r="H43" i="3"/>
  <c r="H47" i="3"/>
  <c r="H48" i="3"/>
  <c r="H49" i="3"/>
  <c r="H51" i="3"/>
  <c r="H54" i="3"/>
  <c r="H55" i="3"/>
  <c r="H57" i="3"/>
  <c r="H59" i="3"/>
  <c r="H61" i="3"/>
  <c r="H62" i="3"/>
  <c r="H65" i="3"/>
  <c r="H69" i="3"/>
  <c r="H72" i="3"/>
  <c r="H73" i="3"/>
  <c r="H75" i="3"/>
  <c r="H78" i="3"/>
  <c r="H80" i="3"/>
  <c r="H81" i="3"/>
  <c r="H83" i="3"/>
  <c r="H85" i="3"/>
  <c r="H86" i="3"/>
  <c r="H88" i="3"/>
  <c r="H91" i="3"/>
  <c r="H93" i="3"/>
  <c r="H94" i="3"/>
  <c r="H97" i="3"/>
  <c r="H101" i="3"/>
  <c r="H102" i="3"/>
  <c r="H105" i="3"/>
  <c r="H107" i="3"/>
  <c r="H110" i="3"/>
  <c r="H111" i="3"/>
  <c r="H112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2" i="3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B838" i="2" l="1"/>
  <c r="C838" i="2"/>
  <c r="D838" i="2"/>
  <c r="E838" i="2"/>
  <c r="F838" i="2"/>
  <c r="G838" i="2"/>
  <c r="B839" i="2"/>
  <c r="C839" i="2"/>
  <c r="D839" i="2"/>
  <c r="E839" i="2"/>
  <c r="F839" i="2"/>
  <c r="G839" i="2"/>
  <c r="B840" i="2"/>
  <c r="C840" i="2"/>
  <c r="D840" i="2"/>
  <c r="E840" i="2"/>
  <c r="F840" i="2"/>
  <c r="G840" i="2"/>
  <c r="B841" i="2"/>
  <c r="C841" i="2"/>
  <c r="D841" i="2"/>
  <c r="E841" i="2"/>
  <c r="F841" i="2"/>
  <c r="G841" i="2"/>
  <c r="B842" i="2"/>
  <c r="C842" i="2"/>
  <c r="D842" i="2"/>
  <c r="E842" i="2"/>
  <c r="F842" i="2"/>
  <c r="G842" i="2"/>
  <c r="B843" i="2"/>
  <c r="C843" i="2"/>
  <c r="D843" i="2"/>
  <c r="E843" i="2"/>
  <c r="F843" i="2"/>
  <c r="G843" i="2"/>
  <c r="B844" i="2"/>
  <c r="C844" i="2"/>
  <c r="D844" i="2"/>
  <c r="E844" i="2"/>
  <c r="F844" i="2"/>
  <c r="G844" i="2"/>
  <c r="B845" i="2"/>
  <c r="C845" i="2"/>
  <c r="D845" i="2"/>
  <c r="E845" i="2"/>
  <c r="F845" i="2"/>
  <c r="G845" i="2"/>
  <c r="B846" i="2"/>
  <c r="C846" i="2"/>
  <c r="D846" i="2"/>
  <c r="E846" i="2"/>
  <c r="F846" i="2"/>
  <c r="G846" i="2"/>
  <c r="B847" i="2"/>
  <c r="C847" i="2"/>
  <c r="D847" i="2"/>
  <c r="E847" i="2"/>
  <c r="F847" i="2"/>
  <c r="G847" i="2"/>
  <c r="B848" i="2"/>
  <c r="C848" i="2"/>
  <c r="D848" i="2"/>
  <c r="E848" i="2"/>
  <c r="F848" i="2"/>
  <c r="G848" i="2"/>
  <c r="B849" i="2"/>
  <c r="C849" i="2"/>
  <c r="D849" i="2"/>
  <c r="E849" i="2"/>
  <c r="F849" i="2"/>
  <c r="G849" i="2"/>
  <c r="B850" i="2"/>
  <c r="C850" i="2"/>
  <c r="D850" i="2"/>
  <c r="E850" i="2"/>
  <c r="F850" i="2"/>
  <c r="G850" i="2"/>
  <c r="B851" i="2"/>
  <c r="C851" i="2"/>
  <c r="D851" i="2"/>
  <c r="E851" i="2"/>
  <c r="F851" i="2"/>
  <c r="G851" i="2"/>
  <c r="B852" i="2"/>
  <c r="C852" i="2"/>
  <c r="D852" i="2"/>
  <c r="E852" i="2"/>
  <c r="F852" i="2"/>
  <c r="G852" i="2"/>
  <c r="B853" i="2"/>
  <c r="C853" i="2"/>
  <c r="D853" i="2"/>
  <c r="E853" i="2"/>
  <c r="F853" i="2"/>
  <c r="G853" i="2"/>
  <c r="B854" i="2"/>
  <c r="C854" i="2"/>
  <c r="D854" i="2"/>
  <c r="E854" i="2"/>
  <c r="F854" i="2"/>
  <c r="G854" i="2"/>
  <c r="B855" i="2"/>
  <c r="C855" i="2"/>
  <c r="D855" i="2"/>
  <c r="E855" i="2"/>
  <c r="F855" i="2"/>
  <c r="G855" i="2"/>
  <c r="B856" i="2"/>
  <c r="C856" i="2"/>
  <c r="D856" i="2"/>
  <c r="E856" i="2"/>
  <c r="F856" i="2"/>
  <c r="G856" i="2"/>
  <c r="B857" i="2"/>
  <c r="C857" i="2"/>
  <c r="D857" i="2"/>
  <c r="E857" i="2"/>
  <c r="F857" i="2"/>
  <c r="G857" i="2"/>
  <c r="B858" i="2"/>
  <c r="C858" i="2"/>
  <c r="D858" i="2"/>
  <c r="E858" i="2"/>
  <c r="F858" i="2"/>
  <c r="G858" i="2"/>
  <c r="B859" i="2"/>
  <c r="C859" i="2"/>
  <c r="D859" i="2"/>
  <c r="E859" i="2"/>
  <c r="F859" i="2"/>
  <c r="G859" i="2"/>
  <c r="B860" i="2"/>
  <c r="C860" i="2"/>
  <c r="D860" i="2"/>
  <c r="E860" i="2"/>
  <c r="F860" i="2"/>
  <c r="G860" i="2"/>
  <c r="B861" i="2"/>
  <c r="C861" i="2"/>
  <c r="D861" i="2"/>
  <c r="E861" i="2"/>
  <c r="F861" i="2"/>
  <c r="G861" i="2"/>
  <c r="B862" i="2"/>
  <c r="C862" i="2"/>
  <c r="D862" i="2"/>
  <c r="E862" i="2"/>
  <c r="F862" i="2"/>
  <c r="G862" i="2"/>
  <c r="B863" i="2"/>
  <c r="C863" i="2"/>
  <c r="D863" i="2"/>
  <c r="E863" i="2"/>
  <c r="F863" i="2"/>
  <c r="G863" i="2"/>
  <c r="B864" i="2"/>
  <c r="C864" i="2"/>
  <c r="D864" i="2"/>
  <c r="E864" i="2"/>
  <c r="F864" i="2"/>
  <c r="G864" i="2"/>
  <c r="B865" i="2"/>
  <c r="C865" i="2"/>
  <c r="D865" i="2"/>
  <c r="E865" i="2"/>
  <c r="F865" i="2"/>
  <c r="G865" i="2"/>
  <c r="B866" i="2"/>
  <c r="C866" i="2"/>
  <c r="D866" i="2"/>
  <c r="E866" i="2"/>
  <c r="F866" i="2"/>
  <c r="G866" i="2"/>
  <c r="B867" i="2"/>
  <c r="C867" i="2"/>
  <c r="D867" i="2"/>
  <c r="E867" i="2"/>
  <c r="F867" i="2"/>
  <c r="G867" i="2"/>
  <c r="B868" i="2"/>
  <c r="C868" i="2"/>
  <c r="D868" i="2"/>
  <c r="E868" i="2"/>
  <c r="F868" i="2"/>
  <c r="G868" i="2"/>
  <c r="B869" i="2"/>
  <c r="C869" i="2"/>
  <c r="D869" i="2"/>
  <c r="E869" i="2"/>
  <c r="F869" i="2"/>
  <c r="G869" i="2"/>
  <c r="B870" i="2"/>
  <c r="C870" i="2"/>
  <c r="D870" i="2"/>
  <c r="E870" i="2"/>
  <c r="F870" i="2"/>
  <c r="G870" i="2"/>
  <c r="B871" i="2"/>
  <c r="C871" i="2"/>
  <c r="D871" i="2"/>
  <c r="E871" i="2"/>
  <c r="F871" i="2"/>
  <c r="G871" i="2"/>
  <c r="B872" i="2"/>
  <c r="C872" i="2"/>
  <c r="D872" i="2"/>
  <c r="E872" i="2"/>
  <c r="F872" i="2"/>
  <c r="G872" i="2"/>
  <c r="B873" i="2"/>
  <c r="C873" i="2"/>
  <c r="D873" i="2"/>
  <c r="E873" i="2"/>
  <c r="F873" i="2"/>
  <c r="G873" i="2"/>
  <c r="B874" i="2"/>
  <c r="C874" i="2"/>
  <c r="D874" i="2"/>
  <c r="E874" i="2"/>
  <c r="F874" i="2"/>
  <c r="G874" i="2"/>
  <c r="B875" i="2"/>
  <c r="C875" i="2"/>
  <c r="D875" i="2"/>
  <c r="E875" i="2"/>
  <c r="F875" i="2"/>
  <c r="G875" i="2"/>
  <c r="B876" i="2"/>
  <c r="C876" i="2"/>
  <c r="D876" i="2"/>
  <c r="E876" i="2"/>
  <c r="F876" i="2"/>
  <c r="G876" i="2"/>
  <c r="G837" i="2"/>
  <c r="F837" i="2"/>
  <c r="E837" i="2"/>
  <c r="D837" i="2"/>
  <c r="C837" i="2"/>
  <c r="B837" i="2"/>
  <c r="B779" i="2"/>
  <c r="C779" i="2"/>
  <c r="D779" i="2"/>
  <c r="E779" i="2"/>
  <c r="F779" i="2"/>
  <c r="G779" i="2"/>
  <c r="B780" i="2"/>
  <c r="C780" i="2"/>
  <c r="D780" i="2"/>
  <c r="E780" i="2"/>
  <c r="F780" i="2"/>
  <c r="G780" i="2"/>
  <c r="B781" i="2"/>
  <c r="C781" i="2"/>
  <c r="D781" i="2"/>
  <c r="E781" i="2"/>
  <c r="F781" i="2"/>
  <c r="G781" i="2"/>
  <c r="B782" i="2"/>
  <c r="C782" i="2"/>
  <c r="D782" i="2"/>
  <c r="E782" i="2"/>
  <c r="F782" i="2"/>
  <c r="G782" i="2"/>
  <c r="B783" i="2"/>
  <c r="C783" i="2"/>
  <c r="D783" i="2"/>
  <c r="E783" i="2"/>
  <c r="F783" i="2"/>
  <c r="G783" i="2"/>
  <c r="B784" i="2"/>
  <c r="C784" i="2"/>
  <c r="D784" i="2"/>
  <c r="E784" i="2"/>
  <c r="F784" i="2"/>
  <c r="G784" i="2"/>
  <c r="B785" i="2"/>
  <c r="C785" i="2"/>
  <c r="D785" i="2"/>
  <c r="E785" i="2"/>
  <c r="F785" i="2"/>
  <c r="G785" i="2"/>
  <c r="B786" i="2"/>
  <c r="C786" i="2"/>
  <c r="D786" i="2"/>
  <c r="E786" i="2"/>
  <c r="F786" i="2"/>
  <c r="G786" i="2"/>
  <c r="B787" i="2"/>
  <c r="C787" i="2"/>
  <c r="D787" i="2"/>
  <c r="E787" i="2"/>
  <c r="F787" i="2"/>
  <c r="G787" i="2"/>
  <c r="B788" i="2"/>
  <c r="C788" i="2"/>
  <c r="D788" i="2"/>
  <c r="E788" i="2"/>
  <c r="F788" i="2"/>
  <c r="G788" i="2"/>
  <c r="B789" i="2"/>
  <c r="C789" i="2"/>
  <c r="D789" i="2"/>
  <c r="E789" i="2"/>
  <c r="F789" i="2"/>
  <c r="G789" i="2"/>
  <c r="B790" i="2"/>
  <c r="C790" i="2"/>
  <c r="D790" i="2"/>
  <c r="E790" i="2"/>
  <c r="F790" i="2"/>
  <c r="G790" i="2"/>
  <c r="B791" i="2"/>
  <c r="C791" i="2"/>
  <c r="D791" i="2"/>
  <c r="E791" i="2"/>
  <c r="F791" i="2"/>
  <c r="G791" i="2"/>
  <c r="B792" i="2"/>
  <c r="C792" i="2"/>
  <c r="D792" i="2"/>
  <c r="E792" i="2"/>
  <c r="F792" i="2"/>
  <c r="G792" i="2"/>
  <c r="B793" i="2"/>
  <c r="C793" i="2"/>
  <c r="D793" i="2"/>
  <c r="E793" i="2"/>
  <c r="F793" i="2"/>
  <c r="G793" i="2"/>
  <c r="B794" i="2"/>
  <c r="C794" i="2"/>
  <c r="D794" i="2"/>
  <c r="E794" i="2"/>
  <c r="F794" i="2"/>
  <c r="G794" i="2"/>
  <c r="B795" i="2"/>
  <c r="C795" i="2"/>
  <c r="D795" i="2"/>
  <c r="E795" i="2"/>
  <c r="F795" i="2"/>
  <c r="G795" i="2"/>
  <c r="B796" i="2"/>
  <c r="C796" i="2"/>
  <c r="D796" i="2"/>
  <c r="E796" i="2"/>
  <c r="F796" i="2"/>
  <c r="G796" i="2"/>
  <c r="B797" i="2"/>
  <c r="C797" i="2"/>
  <c r="D797" i="2"/>
  <c r="E797" i="2"/>
  <c r="F797" i="2"/>
  <c r="G797" i="2"/>
  <c r="B798" i="2"/>
  <c r="C798" i="2"/>
  <c r="D798" i="2"/>
  <c r="E798" i="2"/>
  <c r="F798" i="2"/>
  <c r="G798" i="2"/>
  <c r="B799" i="2"/>
  <c r="C799" i="2"/>
  <c r="D799" i="2"/>
  <c r="E799" i="2"/>
  <c r="F799" i="2"/>
  <c r="G799" i="2"/>
  <c r="B800" i="2"/>
  <c r="C800" i="2"/>
  <c r="D800" i="2"/>
  <c r="E800" i="2"/>
  <c r="F800" i="2"/>
  <c r="G800" i="2"/>
  <c r="B801" i="2"/>
  <c r="C801" i="2"/>
  <c r="D801" i="2"/>
  <c r="E801" i="2"/>
  <c r="F801" i="2"/>
  <c r="G801" i="2"/>
  <c r="B802" i="2"/>
  <c r="C802" i="2"/>
  <c r="D802" i="2"/>
  <c r="E802" i="2"/>
  <c r="F802" i="2"/>
  <c r="G802" i="2"/>
  <c r="B803" i="2"/>
  <c r="C803" i="2"/>
  <c r="D803" i="2"/>
  <c r="E803" i="2"/>
  <c r="F803" i="2"/>
  <c r="G803" i="2"/>
  <c r="B804" i="2"/>
  <c r="C804" i="2"/>
  <c r="D804" i="2"/>
  <c r="E804" i="2"/>
  <c r="F804" i="2"/>
  <c r="G804" i="2"/>
  <c r="B805" i="2"/>
  <c r="C805" i="2"/>
  <c r="D805" i="2"/>
  <c r="E805" i="2"/>
  <c r="F805" i="2"/>
  <c r="G805" i="2"/>
  <c r="B806" i="2"/>
  <c r="C806" i="2"/>
  <c r="D806" i="2"/>
  <c r="E806" i="2"/>
  <c r="F806" i="2"/>
  <c r="G806" i="2"/>
  <c r="B807" i="2"/>
  <c r="C807" i="2"/>
  <c r="D807" i="2"/>
  <c r="E807" i="2"/>
  <c r="F807" i="2"/>
  <c r="G807" i="2"/>
  <c r="B808" i="2"/>
  <c r="C808" i="2"/>
  <c r="D808" i="2"/>
  <c r="E808" i="2"/>
  <c r="F808" i="2"/>
  <c r="G808" i="2"/>
  <c r="B809" i="2"/>
  <c r="C809" i="2"/>
  <c r="D809" i="2"/>
  <c r="E809" i="2"/>
  <c r="F809" i="2"/>
  <c r="G809" i="2"/>
  <c r="B810" i="2"/>
  <c r="C810" i="2"/>
  <c r="D810" i="2"/>
  <c r="E810" i="2"/>
  <c r="F810" i="2"/>
  <c r="G810" i="2"/>
  <c r="B811" i="2"/>
  <c r="C811" i="2"/>
  <c r="D811" i="2"/>
  <c r="E811" i="2"/>
  <c r="F811" i="2"/>
  <c r="G811" i="2"/>
  <c r="B812" i="2"/>
  <c r="C812" i="2"/>
  <c r="D812" i="2"/>
  <c r="E812" i="2"/>
  <c r="F812" i="2"/>
  <c r="G812" i="2"/>
  <c r="B813" i="2"/>
  <c r="C813" i="2"/>
  <c r="D813" i="2"/>
  <c r="E813" i="2"/>
  <c r="F813" i="2"/>
  <c r="G813" i="2"/>
  <c r="B814" i="2"/>
  <c r="C814" i="2"/>
  <c r="D814" i="2"/>
  <c r="E814" i="2"/>
  <c r="F814" i="2"/>
  <c r="G814" i="2"/>
  <c r="B815" i="2"/>
  <c r="C815" i="2"/>
  <c r="D815" i="2"/>
  <c r="E815" i="2"/>
  <c r="F815" i="2"/>
  <c r="G815" i="2"/>
  <c r="B816" i="2"/>
  <c r="C816" i="2"/>
  <c r="D816" i="2"/>
  <c r="E816" i="2"/>
  <c r="F816" i="2"/>
  <c r="G816" i="2"/>
  <c r="B817" i="2"/>
  <c r="C817" i="2"/>
  <c r="D817" i="2"/>
  <c r="E817" i="2"/>
  <c r="F817" i="2"/>
  <c r="G817" i="2"/>
  <c r="G778" i="2"/>
  <c r="F778" i="2"/>
  <c r="E778" i="2"/>
  <c r="D778" i="2"/>
  <c r="C778" i="2"/>
  <c r="B778" i="2"/>
  <c r="B720" i="2"/>
  <c r="C720" i="2"/>
  <c r="D720" i="2"/>
  <c r="E720" i="2"/>
  <c r="F720" i="2"/>
  <c r="G720" i="2"/>
  <c r="B721" i="2"/>
  <c r="C721" i="2"/>
  <c r="D721" i="2"/>
  <c r="E721" i="2"/>
  <c r="F721" i="2"/>
  <c r="G721" i="2"/>
  <c r="B722" i="2"/>
  <c r="C722" i="2"/>
  <c r="D722" i="2"/>
  <c r="E722" i="2"/>
  <c r="F722" i="2"/>
  <c r="G722" i="2"/>
  <c r="B723" i="2"/>
  <c r="C723" i="2"/>
  <c r="D723" i="2"/>
  <c r="E723" i="2"/>
  <c r="F723" i="2"/>
  <c r="G723" i="2"/>
  <c r="B724" i="2"/>
  <c r="C724" i="2"/>
  <c r="D724" i="2"/>
  <c r="E724" i="2"/>
  <c r="F724" i="2"/>
  <c r="G724" i="2"/>
  <c r="B725" i="2"/>
  <c r="C725" i="2"/>
  <c r="D725" i="2"/>
  <c r="E725" i="2"/>
  <c r="F725" i="2"/>
  <c r="G725" i="2"/>
  <c r="B726" i="2"/>
  <c r="C726" i="2"/>
  <c r="D726" i="2"/>
  <c r="E726" i="2"/>
  <c r="F726" i="2"/>
  <c r="G726" i="2"/>
  <c r="B727" i="2"/>
  <c r="C727" i="2"/>
  <c r="D727" i="2"/>
  <c r="E727" i="2"/>
  <c r="F727" i="2"/>
  <c r="G727" i="2"/>
  <c r="B728" i="2"/>
  <c r="C728" i="2"/>
  <c r="D728" i="2"/>
  <c r="E728" i="2"/>
  <c r="F728" i="2"/>
  <c r="G728" i="2"/>
  <c r="B729" i="2"/>
  <c r="C729" i="2"/>
  <c r="D729" i="2"/>
  <c r="E729" i="2"/>
  <c r="F729" i="2"/>
  <c r="G729" i="2"/>
  <c r="B730" i="2"/>
  <c r="C730" i="2"/>
  <c r="D730" i="2"/>
  <c r="E730" i="2"/>
  <c r="F730" i="2"/>
  <c r="G730" i="2"/>
  <c r="B731" i="2"/>
  <c r="C731" i="2"/>
  <c r="D731" i="2"/>
  <c r="E731" i="2"/>
  <c r="F731" i="2"/>
  <c r="G731" i="2"/>
  <c r="B732" i="2"/>
  <c r="C732" i="2"/>
  <c r="D732" i="2"/>
  <c r="E732" i="2"/>
  <c r="F732" i="2"/>
  <c r="G732" i="2"/>
  <c r="B733" i="2"/>
  <c r="C733" i="2"/>
  <c r="D733" i="2"/>
  <c r="E733" i="2"/>
  <c r="F733" i="2"/>
  <c r="G733" i="2"/>
  <c r="B734" i="2"/>
  <c r="C734" i="2"/>
  <c r="D734" i="2"/>
  <c r="E734" i="2"/>
  <c r="F734" i="2"/>
  <c r="G734" i="2"/>
  <c r="B735" i="2"/>
  <c r="C735" i="2"/>
  <c r="D735" i="2"/>
  <c r="E735" i="2"/>
  <c r="F735" i="2"/>
  <c r="G735" i="2"/>
  <c r="B736" i="2"/>
  <c r="C736" i="2"/>
  <c r="D736" i="2"/>
  <c r="E736" i="2"/>
  <c r="F736" i="2"/>
  <c r="G736" i="2"/>
  <c r="B737" i="2"/>
  <c r="C737" i="2"/>
  <c r="D737" i="2"/>
  <c r="E737" i="2"/>
  <c r="F737" i="2"/>
  <c r="G737" i="2"/>
  <c r="B738" i="2"/>
  <c r="C738" i="2"/>
  <c r="D738" i="2"/>
  <c r="E738" i="2"/>
  <c r="F738" i="2"/>
  <c r="G738" i="2"/>
  <c r="B739" i="2"/>
  <c r="C739" i="2"/>
  <c r="D739" i="2"/>
  <c r="E739" i="2"/>
  <c r="F739" i="2"/>
  <c r="G739" i="2"/>
  <c r="B740" i="2"/>
  <c r="C740" i="2"/>
  <c r="D740" i="2"/>
  <c r="E740" i="2"/>
  <c r="F740" i="2"/>
  <c r="G740" i="2"/>
  <c r="B741" i="2"/>
  <c r="C741" i="2"/>
  <c r="D741" i="2"/>
  <c r="E741" i="2"/>
  <c r="F741" i="2"/>
  <c r="G741" i="2"/>
  <c r="B742" i="2"/>
  <c r="C742" i="2"/>
  <c r="D742" i="2"/>
  <c r="E742" i="2"/>
  <c r="F742" i="2"/>
  <c r="G742" i="2"/>
  <c r="B743" i="2"/>
  <c r="C743" i="2"/>
  <c r="D743" i="2"/>
  <c r="E743" i="2"/>
  <c r="F743" i="2"/>
  <c r="G743" i="2"/>
  <c r="B744" i="2"/>
  <c r="C744" i="2"/>
  <c r="D744" i="2"/>
  <c r="E744" i="2"/>
  <c r="F744" i="2"/>
  <c r="G744" i="2"/>
  <c r="B745" i="2"/>
  <c r="C745" i="2"/>
  <c r="D745" i="2"/>
  <c r="E745" i="2"/>
  <c r="F745" i="2"/>
  <c r="G745" i="2"/>
  <c r="B746" i="2"/>
  <c r="C746" i="2"/>
  <c r="D746" i="2"/>
  <c r="E746" i="2"/>
  <c r="F746" i="2"/>
  <c r="G746" i="2"/>
  <c r="B747" i="2"/>
  <c r="C747" i="2"/>
  <c r="D747" i="2"/>
  <c r="E747" i="2"/>
  <c r="F747" i="2"/>
  <c r="G747" i="2"/>
  <c r="B748" i="2"/>
  <c r="C748" i="2"/>
  <c r="D748" i="2"/>
  <c r="E748" i="2"/>
  <c r="F748" i="2"/>
  <c r="G748" i="2"/>
  <c r="B749" i="2"/>
  <c r="C749" i="2"/>
  <c r="D749" i="2"/>
  <c r="E749" i="2"/>
  <c r="F749" i="2"/>
  <c r="G749" i="2"/>
  <c r="B750" i="2"/>
  <c r="C750" i="2"/>
  <c r="D750" i="2"/>
  <c r="E750" i="2"/>
  <c r="F750" i="2"/>
  <c r="G750" i="2"/>
  <c r="B751" i="2"/>
  <c r="C751" i="2"/>
  <c r="D751" i="2"/>
  <c r="E751" i="2"/>
  <c r="F751" i="2"/>
  <c r="G751" i="2"/>
  <c r="B752" i="2"/>
  <c r="C752" i="2"/>
  <c r="D752" i="2"/>
  <c r="E752" i="2"/>
  <c r="F752" i="2"/>
  <c r="G752" i="2"/>
  <c r="B753" i="2"/>
  <c r="C753" i="2"/>
  <c r="D753" i="2"/>
  <c r="E753" i="2"/>
  <c r="F753" i="2"/>
  <c r="G753" i="2"/>
  <c r="B754" i="2"/>
  <c r="C754" i="2"/>
  <c r="D754" i="2"/>
  <c r="E754" i="2"/>
  <c r="F754" i="2"/>
  <c r="G754" i="2"/>
  <c r="B755" i="2"/>
  <c r="C755" i="2"/>
  <c r="D755" i="2"/>
  <c r="E755" i="2"/>
  <c r="F755" i="2"/>
  <c r="G755" i="2"/>
  <c r="B756" i="2"/>
  <c r="C756" i="2"/>
  <c r="D756" i="2"/>
  <c r="E756" i="2"/>
  <c r="F756" i="2"/>
  <c r="G756" i="2"/>
  <c r="B757" i="2"/>
  <c r="C757" i="2"/>
  <c r="D757" i="2"/>
  <c r="E757" i="2"/>
  <c r="F757" i="2"/>
  <c r="G757" i="2"/>
  <c r="B758" i="2"/>
  <c r="C758" i="2"/>
  <c r="D758" i="2"/>
  <c r="E758" i="2"/>
  <c r="F758" i="2"/>
  <c r="G758" i="2"/>
  <c r="G719" i="2"/>
  <c r="F719" i="2"/>
  <c r="E719" i="2"/>
  <c r="D719" i="2"/>
  <c r="C719" i="2"/>
  <c r="B719" i="2"/>
  <c r="B661" i="2"/>
  <c r="C661" i="2"/>
  <c r="D661" i="2"/>
  <c r="E661" i="2"/>
  <c r="F661" i="2"/>
  <c r="G661" i="2"/>
  <c r="B662" i="2"/>
  <c r="C662" i="2"/>
  <c r="D662" i="2"/>
  <c r="E662" i="2"/>
  <c r="F662" i="2"/>
  <c r="G662" i="2"/>
  <c r="B663" i="2"/>
  <c r="C663" i="2"/>
  <c r="D663" i="2"/>
  <c r="E663" i="2"/>
  <c r="F663" i="2"/>
  <c r="G663" i="2"/>
  <c r="B664" i="2"/>
  <c r="C664" i="2"/>
  <c r="D664" i="2"/>
  <c r="E664" i="2"/>
  <c r="F664" i="2"/>
  <c r="G664" i="2"/>
  <c r="B665" i="2"/>
  <c r="C665" i="2"/>
  <c r="D665" i="2"/>
  <c r="E665" i="2"/>
  <c r="F665" i="2"/>
  <c r="G665" i="2"/>
  <c r="B666" i="2"/>
  <c r="C666" i="2"/>
  <c r="D666" i="2"/>
  <c r="E666" i="2"/>
  <c r="F666" i="2"/>
  <c r="G666" i="2"/>
  <c r="B667" i="2"/>
  <c r="C667" i="2"/>
  <c r="D667" i="2"/>
  <c r="E667" i="2"/>
  <c r="F667" i="2"/>
  <c r="G667" i="2"/>
  <c r="B668" i="2"/>
  <c r="C668" i="2"/>
  <c r="D668" i="2"/>
  <c r="E668" i="2"/>
  <c r="F668" i="2"/>
  <c r="G668" i="2"/>
  <c r="B669" i="2"/>
  <c r="C669" i="2"/>
  <c r="D669" i="2"/>
  <c r="E669" i="2"/>
  <c r="F669" i="2"/>
  <c r="G669" i="2"/>
  <c r="B670" i="2"/>
  <c r="C670" i="2"/>
  <c r="D670" i="2"/>
  <c r="E670" i="2"/>
  <c r="F670" i="2"/>
  <c r="G670" i="2"/>
  <c r="B671" i="2"/>
  <c r="C671" i="2"/>
  <c r="D671" i="2"/>
  <c r="E671" i="2"/>
  <c r="F671" i="2"/>
  <c r="G671" i="2"/>
  <c r="B672" i="2"/>
  <c r="C672" i="2"/>
  <c r="D672" i="2"/>
  <c r="E672" i="2"/>
  <c r="F672" i="2"/>
  <c r="G672" i="2"/>
  <c r="B673" i="2"/>
  <c r="C673" i="2"/>
  <c r="D673" i="2"/>
  <c r="E673" i="2"/>
  <c r="F673" i="2"/>
  <c r="G673" i="2"/>
  <c r="B674" i="2"/>
  <c r="C674" i="2"/>
  <c r="D674" i="2"/>
  <c r="E674" i="2"/>
  <c r="F674" i="2"/>
  <c r="G674" i="2"/>
  <c r="B675" i="2"/>
  <c r="C675" i="2"/>
  <c r="D675" i="2"/>
  <c r="E675" i="2"/>
  <c r="F675" i="2"/>
  <c r="G675" i="2"/>
  <c r="B676" i="2"/>
  <c r="C676" i="2"/>
  <c r="D676" i="2"/>
  <c r="E676" i="2"/>
  <c r="F676" i="2"/>
  <c r="G676" i="2"/>
  <c r="B677" i="2"/>
  <c r="C677" i="2"/>
  <c r="D677" i="2"/>
  <c r="E677" i="2"/>
  <c r="F677" i="2"/>
  <c r="G677" i="2"/>
  <c r="B678" i="2"/>
  <c r="C678" i="2"/>
  <c r="D678" i="2"/>
  <c r="E678" i="2"/>
  <c r="F678" i="2"/>
  <c r="G678" i="2"/>
  <c r="B679" i="2"/>
  <c r="C679" i="2"/>
  <c r="D679" i="2"/>
  <c r="E679" i="2"/>
  <c r="F679" i="2"/>
  <c r="G679" i="2"/>
  <c r="B680" i="2"/>
  <c r="C680" i="2"/>
  <c r="D680" i="2"/>
  <c r="E680" i="2"/>
  <c r="F680" i="2"/>
  <c r="G680" i="2"/>
  <c r="B681" i="2"/>
  <c r="C681" i="2"/>
  <c r="D681" i="2"/>
  <c r="E681" i="2"/>
  <c r="F681" i="2"/>
  <c r="G681" i="2"/>
  <c r="B682" i="2"/>
  <c r="C682" i="2"/>
  <c r="D682" i="2"/>
  <c r="E682" i="2"/>
  <c r="F682" i="2"/>
  <c r="G682" i="2"/>
  <c r="B683" i="2"/>
  <c r="C683" i="2"/>
  <c r="D683" i="2"/>
  <c r="E683" i="2"/>
  <c r="F683" i="2"/>
  <c r="G683" i="2"/>
  <c r="B684" i="2"/>
  <c r="C684" i="2"/>
  <c r="D684" i="2"/>
  <c r="E684" i="2"/>
  <c r="F684" i="2"/>
  <c r="G684" i="2"/>
  <c r="B685" i="2"/>
  <c r="C685" i="2"/>
  <c r="D685" i="2"/>
  <c r="E685" i="2"/>
  <c r="F685" i="2"/>
  <c r="G685" i="2"/>
  <c r="B686" i="2"/>
  <c r="C686" i="2"/>
  <c r="D686" i="2"/>
  <c r="E686" i="2"/>
  <c r="F686" i="2"/>
  <c r="G686" i="2"/>
  <c r="B687" i="2"/>
  <c r="C687" i="2"/>
  <c r="D687" i="2"/>
  <c r="E687" i="2"/>
  <c r="F687" i="2"/>
  <c r="G687" i="2"/>
  <c r="B688" i="2"/>
  <c r="C688" i="2"/>
  <c r="D688" i="2"/>
  <c r="E688" i="2"/>
  <c r="F688" i="2"/>
  <c r="G688" i="2"/>
  <c r="B689" i="2"/>
  <c r="C689" i="2"/>
  <c r="D689" i="2"/>
  <c r="E689" i="2"/>
  <c r="F689" i="2"/>
  <c r="G689" i="2"/>
  <c r="B690" i="2"/>
  <c r="C690" i="2"/>
  <c r="D690" i="2"/>
  <c r="E690" i="2"/>
  <c r="F690" i="2"/>
  <c r="G690" i="2"/>
  <c r="B691" i="2"/>
  <c r="C691" i="2"/>
  <c r="D691" i="2"/>
  <c r="E691" i="2"/>
  <c r="F691" i="2"/>
  <c r="G691" i="2"/>
  <c r="B692" i="2"/>
  <c r="C692" i="2"/>
  <c r="D692" i="2"/>
  <c r="E692" i="2"/>
  <c r="F692" i="2"/>
  <c r="G692" i="2"/>
  <c r="B693" i="2"/>
  <c r="C693" i="2"/>
  <c r="D693" i="2"/>
  <c r="E693" i="2"/>
  <c r="F693" i="2"/>
  <c r="G693" i="2"/>
  <c r="B694" i="2"/>
  <c r="C694" i="2"/>
  <c r="D694" i="2"/>
  <c r="E694" i="2"/>
  <c r="F694" i="2"/>
  <c r="G694" i="2"/>
  <c r="B695" i="2"/>
  <c r="C695" i="2"/>
  <c r="D695" i="2"/>
  <c r="E695" i="2"/>
  <c r="F695" i="2"/>
  <c r="G695" i="2"/>
  <c r="B696" i="2"/>
  <c r="C696" i="2"/>
  <c r="D696" i="2"/>
  <c r="E696" i="2"/>
  <c r="F696" i="2"/>
  <c r="G696" i="2"/>
  <c r="B697" i="2"/>
  <c r="C697" i="2"/>
  <c r="D697" i="2"/>
  <c r="E697" i="2"/>
  <c r="F697" i="2"/>
  <c r="G697" i="2"/>
  <c r="B698" i="2"/>
  <c r="C698" i="2"/>
  <c r="D698" i="2"/>
  <c r="E698" i="2"/>
  <c r="F698" i="2"/>
  <c r="G698" i="2"/>
  <c r="B699" i="2"/>
  <c r="C699" i="2"/>
  <c r="D699" i="2"/>
  <c r="E699" i="2"/>
  <c r="F699" i="2"/>
  <c r="G699" i="2"/>
  <c r="G660" i="2"/>
  <c r="F660" i="2"/>
  <c r="E660" i="2"/>
  <c r="D660" i="2"/>
  <c r="C660" i="2"/>
  <c r="B660" i="2"/>
  <c r="B602" i="2"/>
  <c r="C602" i="2"/>
  <c r="D602" i="2"/>
  <c r="E602" i="2"/>
  <c r="F602" i="2"/>
  <c r="G602" i="2"/>
  <c r="B603" i="2"/>
  <c r="C603" i="2"/>
  <c r="D603" i="2"/>
  <c r="E603" i="2"/>
  <c r="F603" i="2"/>
  <c r="G603" i="2"/>
  <c r="B604" i="2"/>
  <c r="C604" i="2"/>
  <c r="D604" i="2"/>
  <c r="E604" i="2"/>
  <c r="F604" i="2"/>
  <c r="G604" i="2"/>
  <c r="B605" i="2"/>
  <c r="C605" i="2"/>
  <c r="D605" i="2"/>
  <c r="E605" i="2"/>
  <c r="F605" i="2"/>
  <c r="G605" i="2"/>
  <c r="B606" i="2"/>
  <c r="C606" i="2"/>
  <c r="D606" i="2"/>
  <c r="E606" i="2"/>
  <c r="F606" i="2"/>
  <c r="G606" i="2"/>
  <c r="B607" i="2"/>
  <c r="C607" i="2"/>
  <c r="D607" i="2"/>
  <c r="E607" i="2"/>
  <c r="F607" i="2"/>
  <c r="G607" i="2"/>
  <c r="B608" i="2"/>
  <c r="C608" i="2"/>
  <c r="D608" i="2"/>
  <c r="E608" i="2"/>
  <c r="F608" i="2"/>
  <c r="G608" i="2"/>
  <c r="B609" i="2"/>
  <c r="C609" i="2"/>
  <c r="D609" i="2"/>
  <c r="E609" i="2"/>
  <c r="F609" i="2"/>
  <c r="G609" i="2"/>
  <c r="B610" i="2"/>
  <c r="C610" i="2"/>
  <c r="D610" i="2"/>
  <c r="E610" i="2"/>
  <c r="F610" i="2"/>
  <c r="G610" i="2"/>
  <c r="B611" i="2"/>
  <c r="C611" i="2"/>
  <c r="D611" i="2"/>
  <c r="E611" i="2"/>
  <c r="F611" i="2"/>
  <c r="G611" i="2"/>
  <c r="B612" i="2"/>
  <c r="C612" i="2"/>
  <c r="D612" i="2"/>
  <c r="E612" i="2"/>
  <c r="F612" i="2"/>
  <c r="G612" i="2"/>
  <c r="B613" i="2"/>
  <c r="C613" i="2"/>
  <c r="D613" i="2"/>
  <c r="E613" i="2"/>
  <c r="F613" i="2"/>
  <c r="G613" i="2"/>
  <c r="B614" i="2"/>
  <c r="C614" i="2"/>
  <c r="D614" i="2"/>
  <c r="E614" i="2"/>
  <c r="F614" i="2"/>
  <c r="G614" i="2"/>
  <c r="B615" i="2"/>
  <c r="C615" i="2"/>
  <c r="D615" i="2"/>
  <c r="E615" i="2"/>
  <c r="F615" i="2"/>
  <c r="G615" i="2"/>
  <c r="B616" i="2"/>
  <c r="C616" i="2"/>
  <c r="D616" i="2"/>
  <c r="E616" i="2"/>
  <c r="F616" i="2"/>
  <c r="G616" i="2"/>
  <c r="B617" i="2"/>
  <c r="C617" i="2"/>
  <c r="D617" i="2"/>
  <c r="E617" i="2"/>
  <c r="F617" i="2"/>
  <c r="G617" i="2"/>
  <c r="B618" i="2"/>
  <c r="C618" i="2"/>
  <c r="D618" i="2"/>
  <c r="E618" i="2"/>
  <c r="F618" i="2"/>
  <c r="G618" i="2"/>
  <c r="B619" i="2"/>
  <c r="C619" i="2"/>
  <c r="D619" i="2"/>
  <c r="E619" i="2"/>
  <c r="F619" i="2"/>
  <c r="G619" i="2"/>
  <c r="B620" i="2"/>
  <c r="C620" i="2"/>
  <c r="D620" i="2"/>
  <c r="E620" i="2"/>
  <c r="F620" i="2"/>
  <c r="G620" i="2"/>
  <c r="B621" i="2"/>
  <c r="C621" i="2"/>
  <c r="D621" i="2"/>
  <c r="E621" i="2"/>
  <c r="F621" i="2"/>
  <c r="G621" i="2"/>
  <c r="B622" i="2"/>
  <c r="C622" i="2"/>
  <c r="D622" i="2"/>
  <c r="E622" i="2"/>
  <c r="F622" i="2"/>
  <c r="G622" i="2"/>
  <c r="B623" i="2"/>
  <c r="C623" i="2"/>
  <c r="D623" i="2"/>
  <c r="E623" i="2"/>
  <c r="F623" i="2"/>
  <c r="G623" i="2"/>
  <c r="B624" i="2"/>
  <c r="C624" i="2"/>
  <c r="D624" i="2"/>
  <c r="E624" i="2"/>
  <c r="F624" i="2"/>
  <c r="G624" i="2"/>
  <c r="B625" i="2"/>
  <c r="C625" i="2"/>
  <c r="D625" i="2"/>
  <c r="E625" i="2"/>
  <c r="F625" i="2"/>
  <c r="G625" i="2"/>
  <c r="B626" i="2"/>
  <c r="C626" i="2"/>
  <c r="D626" i="2"/>
  <c r="E626" i="2"/>
  <c r="F626" i="2"/>
  <c r="G626" i="2"/>
  <c r="B627" i="2"/>
  <c r="C627" i="2"/>
  <c r="D627" i="2"/>
  <c r="E627" i="2"/>
  <c r="F627" i="2"/>
  <c r="G627" i="2"/>
  <c r="B628" i="2"/>
  <c r="C628" i="2"/>
  <c r="D628" i="2"/>
  <c r="E628" i="2"/>
  <c r="F628" i="2"/>
  <c r="G628" i="2"/>
  <c r="B629" i="2"/>
  <c r="C629" i="2"/>
  <c r="D629" i="2"/>
  <c r="E629" i="2"/>
  <c r="F629" i="2"/>
  <c r="G629" i="2"/>
  <c r="B630" i="2"/>
  <c r="C630" i="2"/>
  <c r="D630" i="2"/>
  <c r="E630" i="2"/>
  <c r="F630" i="2"/>
  <c r="G630" i="2"/>
  <c r="B631" i="2"/>
  <c r="C631" i="2"/>
  <c r="D631" i="2"/>
  <c r="E631" i="2"/>
  <c r="F631" i="2"/>
  <c r="G631" i="2"/>
  <c r="B632" i="2"/>
  <c r="C632" i="2"/>
  <c r="D632" i="2"/>
  <c r="E632" i="2"/>
  <c r="F632" i="2"/>
  <c r="G632" i="2"/>
  <c r="B633" i="2"/>
  <c r="C633" i="2"/>
  <c r="D633" i="2"/>
  <c r="E633" i="2"/>
  <c r="F633" i="2"/>
  <c r="G633" i="2"/>
  <c r="B634" i="2"/>
  <c r="C634" i="2"/>
  <c r="D634" i="2"/>
  <c r="E634" i="2"/>
  <c r="F634" i="2"/>
  <c r="G634" i="2"/>
  <c r="B635" i="2"/>
  <c r="C635" i="2"/>
  <c r="D635" i="2"/>
  <c r="E635" i="2"/>
  <c r="F635" i="2"/>
  <c r="G635" i="2"/>
  <c r="B636" i="2"/>
  <c r="C636" i="2"/>
  <c r="D636" i="2"/>
  <c r="E636" i="2"/>
  <c r="F636" i="2"/>
  <c r="G636" i="2"/>
  <c r="B637" i="2"/>
  <c r="C637" i="2"/>
  <c r="D637" i="2"/>
  <c r="E637" i="2"/>
  <c r="F637" i="2"/>
  <c r="G637" i="2"/>
  <c r="B638" i="2"/>
  <c r="C638" i="2"/>
  <c r="D638" i="2"/>
  <c r="E638" i="2"/>
  <c r="F638" i="2"/>
  <c r="G638" i="2"/>
  <c r="B639" i="2"/>
  <c r="C639" i="2"/>
  <c r="D639" i="2"/>
  <c r="E639" i="2"/>
  <c r="F639" i="2"/>
  <c r="G639" i="2"/>
  <c r="B640" i="2"/>
  <c r="C640" i="2"/>
  <c r="D640" i="2"/>
  <c r="E640" i="2"/>
  <c r="F640" i="2"/>
  <c r="G640" i="2"/>
  <c r="G601" i="2"/>
  <c r="F601" i="2"/>
  <c r="E601" i="2"/>
  <c r="D601" i="2"/>
  <c r="C601" i="2"/>
  <c r="B601" i="2"/>
  <c r="B543" i="2"/>
  <c r="C543" i="2"/>
  <c r="D543" i="2"/>
  <c r="E543" i="2"/>
  <c r="F543" i="2"/>
  <c r="G543" i="2"/>
  <c r="B544" i="2"/>
  <c r="C544" i="2"/>
  <c r="D544" i="2"/>
  <c r="E544" i="2"/>
  <c r="F544" i="2"/>
  <c r="G544" i="2"/>
  <c r="B545" i="2"/>
  <c r="C545" i="2"/>
  <c r="D545" i="2"/>
  <c r="E545" i="2"/>
  <c r="F545" i="2"/>
  <c r="G545" i="2"/>
  <c r="B546" i="2"/>
  <c r="C546" i="2"/>
  <c r="D546" i="2"/>
  <c r="E546" i="2"/>
  <c r="F546" i="2"/>
  <c r="G546" i="2"/>
  <c r="B547" i="2"/>
  <c r="C547" i="2"/>
  <c r="D547" i="2"/>
  <c r="E547" i="2"/>
  <c r="F547" i="2"/>
  <c r="G547" i="2"/>
  <c r="B548" i="2"/>
  <c r="C548" i="2"/>
  <c r="D548" i="2"/>
  <c r="E548" i="2"/>
  <c r="F548" i="2"/>
  <c r="G548" i="2"/>
  <c r="B549" i="2"/>
  <c r="C549" i="2"/>
  <c r="D549" i="2"/>
  <c r="E549" i="2"/>
  <c r="F549" i="2"/>
  <c r="G549" i="2"/>
  <c r="B550" i="2"/>
  <c r="C550" i="2"/>
  <c r="D550" i="2"/>
  <c r="E550" i="2"/>
  <c r="F550" i="2"/>
  <c r="G550" i="2"/>
  <c r="B551" i="2"/>
  <c r="C551" i="2"/>
  <c r="D551" i="2"/>
  <c r="E551" i="2"/>
  <c r="F551" i="2"/>
  <c r="G551" i="2"/>
  <c r="B552" i="2"/>
  <c r="C552" i="2"/>
  <c r="D552" i="2"/>
  <c r="E552" i="2"/>
  <c r="F552" i="2"/>
  <c r="G552" i="2"/>
  <c r="B553" i="2"/>
  <c r="C553" i="2"/>
  <c r="D553" i="2"/>
  <c r="E553" i="2"/>
  <c r="F553" i="2"/>
  <c r="G553" i="2"/>
  <c r="B554" i="2"/>
  <c r="C554" i="2"/>
  <c r="D554" i="2"/>
  <c r="E554" i="2"/>
  <c r="F554" i="2"/>
  <c r="G554" i="2"/>
  <c r="B555" i="2"/>
  <c r="C555" i="2"/>
  <c r="D555" i="2"/>
  <c r="E555" i="2"/>
  <c r="F555" i="2"/>
  <c r="G555" i="2"/>
  <c r="B556" i="2"/>
  <c r="C556" i="2"/>
  <c r="D556" i="2"/>
  <c r="E556" i="2"/>
  <c r="F556" i="2"/>
  <c r="G556" i="2"/>
  <c r="B557" i="2"/>
  <c r="C557" i="2"/>
  <c r="D557" i="2"/>
  <c r="E557" i="2"/>
  <c r="F557" i="2"/>
  <c r="G557" i="2"/>
  <c r="B558" i="2"/>
  <c r="C558" i="2"/>
  <c r="D558" i="2"/>
  <c r="E558" i="2"/>
  <c r="F558" i="2"/>
  <c r="G558" i="2"/>
  <c r="B559" i="2"/>
  <c r="C559" i="2"/>
  <c r="D559" i="2"/>
  <c r="E559" i="2"/>
  <c r="F559" i="2"/>
  <c r="G559" i="2"/>
  <c r="B560" i="2"/>
  <c r="C560" i="2"/>
  <c r="D560" i="2"/>
  <c r="E560" i="2"/>
  <c r="F560" i="2"/>
  <c r="G560" i="2"/>
  <c r="B561" i="2"/>
  <c r="C561" i="2"/>
  <c r="D561" i="2"/>
  <c r="E561" i="2"/>
  <c r="F561" i="2"/>
  <c r="G561" i="2"/>
  <c r="B562" i="2"/>
  <c r="C562" i="2"/>
  <c r="D562" i="2"/>
  <c r="E562" i="2"/>
  <c r="F562" i="2"/>
  <c r="G562" i="2"/>
  <c r="B563" i="2"/>
  <c r="C563" i="2"/>
  <c r="D563" i="2"/>
  <c r="E563" i="2"/>
  <c r="F563" i="2"/>
  <c r="G563" i="2"/>
  <c r="B564" i="2"/>
  <c r="C564" i="2"/>
  <c r="D564" i="2"/>
  <c r="E564" i="2"/>
  <c r="F564" i="2"/>
  <c r="G564" i="2"/>
  <c r="B565" i="2"/>
  <c r="C565" i="2"/>
  <c r="D565" i="2"/>
  <c r="E565" i="2"/>
  <c r="F565" i="2"/>
  <c r="G565" i="2"/>
  <c r="B566" i="2"/>
  <c r="C566" i="2"/>
  <c r="D566" i="2"/>
  <c r="E566" i="2"/>
  <c r="F566" i="2"/>
  <c r="G566" i="2"/>
  <c r="B567" i="2"/>
  <c r="C567" i="2"/>
  <c r="D567" i="2"/>
  <c r="E567" i="2"/>
  <c r="F567" i="2"/>
  <c r="G567" i="2"/>
  <c r="B568" i="2"/>
  <c r="C568" i="2"/>
  <c r="D568" i="2"/>
  <c r="E568" i="2"/>
  <c r="F568" i="2"/>
  <c r="G568" i="2"/>
  <c r="B569" i="2"/>
  <c r="C569" i="2"/>
  <c r="D569" i="2"/>
  <c r="E569" i="2"/>
  <c r="F569" i="2"/>
  <c r="G569" i="2"/>
  <c r="B570" i="2"/>
  <c r="C570" i="2"/>
  <c r="D570" i="2"/>
  <c r="E570" i="2"/>
  <c r="F570" i="2"/>
  <c r="G570" i="2"/>
  <c r="B571" i="2"/>
  <c r="C571" i="2"/>
  <c r="D571" i="2"/>
  <c r="E571" i="2"/>
  <c r="F571" i="2"/>
  <c r="G571" i="2"/>
  <c r="B572" i="2"/>
  <c r="C572" i="2"/>
  <c r="D572" i="2"/>
  <c r="E572" i="2"/>
  <c r="F572" i="2"/>
  <c r="G572" i="2"/>
  <c r="B573" i="2"/>
  <c r="C573" i="2"/>
  <c r="D573" i="2"/>
  <c r="E573" i="2"/>
  <c r="F573" i="2"/>
  <c r="G573" i="2"/>
  <c r="B574" i="2"/>
  <c r="C574" i="2"/>
  <c r="D574" i="2"/>
  <c r="E574" i="2"/>
  <c r="F574" i="2"/>
  <c r="G574" i="2"/>
  <c r="B575" i="2"/>
  <c r="C575" i="2"/>
  <c r="D575" i="2"/>
  <c r="E575" i="2"/>
  <c r="F575" i="2"/>
  <c r="G575" i="2"/>
  <c r="B576" i="2"/>
  <c r="C576" i="2"/>
  <c r="D576" i="2"/>
  <c r="E576" i="2"/>
  <c r="F576" i="2"/>
  <c r="G576" i="2"/>
  <c r="B577" i="2"/>
  <c r="C577" i="2"/>
  <c r="D577" i="2"/>
  <c r="E577" i="2"/>
  <c r="F577" i="2"/>
  <c r="G577" i="2"/>
  <c r="B578" i="2"/>
  <c r="C578" i="2"/>
  <c r="D578" i="2"/>
  <c r="E578" i="2"/>
  <c r="F578" i="2"/>
  <c r="G578" i="2"/>
  <c r="B579" i="2"/>
  <c r="C579" i="2"/>
  <c r="D579" i="2"/>
  <c r="E579" i="2"/>
  <c r="F579" i="2"/>
  <c r="G579" i="2"/>
  <c r="B580" i="2"/>
  <c r="C580" i="2"/>
  <c r="D580" i="2"/>
  <c r="E580" i="2"/>
  <c r="F580" i="2"/>
  <c r="G580" i="2"/>
  <c r="B581" i="2"/>
  <c r="C581" i="2"/>
  <c r="D581" i="2"/>
  <c r="E581" i="2"/>
  <c r="F581" i="2"/>
  <c r="G581" i="2"/>
  <c r="G542" i="2"/>
  <c r="F542" i="2"/>
  <c r="E542" i="2"/>
  <c r="D542" i="2"/>
  <c r="C542" i="2"/>
  <c r="B542" i="2"/>
  <c r="B484" i="2"/>
  <c r="C484" i="2"/>
  <c r="D484" i="2"/>
  <c r="E484" i="2"/>
  <c r="F484" i="2"/>
  <c r="G484" i="2"/>
  <c r="B485" i="2"/>
  <c r="C485" i="2"/>
  <c r="D485" i="2"/>
  <c r="E485" i="2"/>
  <c r="F485" i="2"/>
  <c r="G485" i="2"/>
  <c r="B486" i="2"/>
  <c r="C486" i="2"/>
  <c r="D486" i="2"/>
  <c r="E486" i="2"/>
  <c r="F486" i="2"/>
  <c r="G486" i="2"/>
  <c r="B487" i="2"/>
  <c r="C487" i="2"/>
  <c r="D487" i="2"/>
  <c r="E487" i="2"/>
  <c r="F487" i="2"/>
  <c r="G487" i="2"/>
  <c r="B488" i="2"/>
  <c r="C488" i="2"/>
  <c r="D488" i="2"/>
  <c r="E488" i="2"/>
  <c r="F488" i="2"/>
  <c r="G488" i="2"/>
  <c r="B489" i="2"/>
  <c r="C489" i="2"/>
  <c r="D489" i="2"/>
  <c r="E489" i="2"/>
  <c r="F489" i="2"/>
  <c r="G489" i="2"/>
  <c r="B490" i="2"/>
  <c r="C490" i="2"/>
  <c r="D490" i="2"/>
  <c r="E490" i="2"/>
  <c r="F490" i="2"/>
  <c r="G490" i="2"/>
  <c r="B491" i="2"/>
  <c r="C491" i="2"/>
  <c r="D491" i="2"/>
  <c r="E491" i="2"/>
  <c r="F491" i="2"/>
  <c r="G491" i="2"/>
  <c r="B492" i="2"/>
  <c r="C492" i="2"/>
  <c r="D492" i="2"/>
  <c r="E492" i="2"/>
  <c r="F492" i="2"/>
  <c r="G492" i="2"/>
  <c r="B493" i="2"/>
  <c r="C493" i="2"/>
  <c r="D493" i="2"/>
  <c r="E493" i="2"/>
  <c r="F493" i="2"/>
  <c r="G493" i="2"/>
  <c r="B494" i="2"/>
  <c r="C494" i="2"/>
  <c r="D494" i="2"/>
  <c r="E494" i="2"/>
  <c r="F494" i="2"/>
  <c r="G494" i="2"/>
  <c r="B495" i="2"/>
  <c r="C495" i="2"/>
  <c r="D495" i="2"/>
  <c r="E495" i="2"/>
  <c r="F495" i="2"/>
  <c r="G495" i="2"/>
  <c r="B496" i="2"/>
  <c r="C496" i="2"/>
  <c r="D496" i="2"/>
  <c r="E496" i="2"/>
  <c r="F496" i="2"/>
  <c r="G496" i="2"/>
  <c r="B497" i="2"/>
  <c r="C497" i="2"/>
  <c r="D497" i="2"/>
  <c r="E497" i="2"/>
  <c r="F497" i="2"/>
  <c r="G497" i="2"/>
  <c r="B498" i="2"/>
  <c r="C498" i="2"/>
  <c r="D498" i="2"/>
  <c r="E498" i="2"/>
  <c r="F498" i="2"/>
  <c r="G498" i="2"/>
  <c r="B499" i="2"/>
  <c r="C499" i="2"/>
  <c r="D499" i="2"/>
  <c r="E499" i="2"/>
  <c r="F499" i="2"/>
  <c r="G499" i="2"/>
  <c r="B500" i="2"/>
  <c r="C500" i="2"/>
  <c r="D500" i="2"/>
  <c r="E500" i="2"/>
  <c r="F500" i="2"/>
  <c r="G500" i="2"/>
  <c r="B501" i="2"/>
  <c r="C501" i="2"/>
  <c r="D501" i="2"/>
  <c r="E501" i="2"/>
  <c r="F501" i="2"/>
  <c r="G501" i="2"/>
  <c r="B502" i="2"/>
  <c r="C502" i="2"/>
  <c r="D502" i="2"/>
  <c r="E502" i="2"/>
  <c r="F502" i="2"/>
  <c r="G502" i="2"/>
  <c r="B503" i="2"/>
  <c r="C503" i="2"/>
  <c r="D503" i="2"/>
  <c r="E503" i="2"/>
  <c r="F503" i="2"/>
  <c r="G503" i="2"/>
  <c r="B504" i="2"/>
  <c r="C504" i="2"/>
  <c r="D504" i="2"/>
  <c r="E504" i="2"/>
  <c r="F504" i="2"/>
  <c r="G504" i="2"/>
  <c r="B505" i="2"/>
  <c r="C505" i="2"/>
  <c r="D505" i="2"/>
  <c r="E505" i="2"/>
  <c r="F505" i="2"/>
  <c r="G505" i="2"/>
  <c r="B506" i="2"/>
  <c r="C506" i="2"/>
  <c r="D506" i="2"/>
  <c r="E506" i="2"/>
  <c r="F506" i="2"/>
  <c r="G506" i="2"/>
  <c r="B507" i="2"/>
  <c r="C507" i="2"/>
  <c r="D507" i="2"/>
  <c r="E507" i="2"/>
  <c r="F507" i="2"/>
  <c r="G507" i="2"/>
  <c r="B508" i="2"/>
  <c r="C508" i="2"/>
  <c r="D508" i="2"/>
  <c r="E508" i="2"/>
  <c r="F508" i="2"/>
  <c r="G508" i="2"/>
  <c r="B509" i="2"/>
  <c r="C509" i="2"/>
  <c r="D509" i="2"/>
  <c r="E509" i="2"/>
  <c r="F509" i="2"/>
  <c r="G509" i="2"/>
  <c r="B510" i="2"/>
  <c r="C510" i="2"/>
  <c r="D510" i="2"/>
  <c r="E510" i="2"/>
  <c r="F510" i="2"/>
  <c r="G510" i="2"/>
  <c r="B511" i="2"/>
  <c r="C511" i="2"/>
  <c r="D511" i="2"/>
  <c r="E511" i="2"/>
  <c r="F511" i="2"/>
  <c r="G511" i="2"/>
  <c r="B512" i="2"/>
  <c r="C512" i="2"/>
  <c r="D512" i="2"/>
  <c r="E512" i="2"/>
  <c r="F512" i="2"/>
  <c r="G512" i="2"/>
  <c r="B513" i="2"/>
  <c r="C513" i="2"/>
  <c r="D513" i="2"/>
  <c r="E513" i="2"/>
  <c r="F513" i="2"/>
  <c r="G513" i="2"/>
  <c r="B514" i="2"/>
  <c r="C514" i="2"/>
  <c r="D514" i="2"/>
  <c r="E514" i="2"/>
  <c r="F514" i="2"/>
  <c r="G514" i="2"/>
  <c r="B515" i="2"/>
  <c r="C515" i="2"/>
  <c r="D515" i="2"/>
  <c r="E515" i="2"/>
  <c r="F515" i="2"/>
  <c r="G515" i="2"/>
  <c r="B516" i="2"/>
  <c r="C516" i="2"/>
  <c r="D516" i="2"/>
  <c r="E516" i="2"/>
  <c r="F516" i="2"/>
  <c r="G516" i="2"/>
  <c r="B517" i="2"/>
  <c r="C517" i="2"/>
  <c r="D517" i="2"/>
  <c r="E517" i="2"/>
  <c r="F517" i="2"/>
  <c r="G517" i="2"/>
  <c r="B518" i="2"/>
  <c r="C518" i="2"/>
  <c r="D518" i="2"/>
  <c r="E518" i="2"/>
  <c r="F518" i="2"/>
  <c r="G518" i="2"/>
  <c r="B519" i="2"/>
  <c r="C519" i="2"/>
  <c r="D519" i="2"/>
  <c r="E519" i="2"/>
  <c r="F519" i="2"/>
  <c r="G519" i="2"/>
  <c r="B520" i="2"/>
  <c r="C520" i="2"/>
  <c r="D520" i="2"/>
  <c r="E520" i="2"/>
  <c r="F520" i="2"/>
  <c r="G520" i="2"/>
  <c r="B521" i="2"/>
  <c r="C521" i="2"/>
  <c r="D521" i="2"/>
  <c r="E521" i="2"/>
  <c r="F521" i="2"/>
  <c r="G521" i="2"/>
  <c r="B522" i="2"/>
  <c r="C522" i="2"/>
  <c r="D522" i="2"/>
  <c r="E522" i="2"/>
  <c r="F522" i="2"/>
  <c r="G522" i="2"/>
  <c r="G483" i="2"/>
  <c r="F483" i="2"/>
  <c r="E483" i="2"/>
  <c r="D483" i="2"/>
  <c r="C483" i="2"/>
  <c r="B483" i="2"/>
  <c r="B425" i="2"/>
  <c r="C425" i="2"/>
  <c r="D425" i="2"/>
  <c r="E425" i="2"/>
  <c r="F425" i="2"/>
  <c r="G425" i="2"/>
  <c r="B426" i="2"/>
  <c r="C426" i="2"/>
  <c r="D426" i="2"/>
  <c r="E426" i="2"/>
  <c r="F426" i="2"/>
  <c r="G426" i="2"/>
  <c r="B427" i="2"/>
  <c r="C427" i="2"/>
  <c r="D427" i="2"/>
  <c r="E427" i="2"/>
  <c r="F427" i="2"/>
  <c r="G427" i="2"/>
  <c r="B428" i="2"/>
  <c r="C428" i="2"/>
  <c r="D428" i="2"/>
  <c r="E428" i="2"/>
  <c r="F428" i="2"/>
  <c r="G428" i="2"/>
  <c r="B429" i="2"/>
  <c r="C429" i="2"/>
  <c r="D429" i="2"/>
  <c r="E429" i="2"/>
  <c r="F429" i="2"/>
  <c r="G429" i="2"/>
  <c r="B430" i="2"/>
  <c r="C430" i="2"/>
  <c r="D430" i="2"/>
  <c r="E430" i="2"/>
  <c r="F430" i="2"/>
  <c r="G430" i="2"/>
  <c r="B431" i="2"/>
  <c r="C431" i="2"/>
  <c r="D431" i="2"/>
  <c r="E431" i="2"/>
  <c r="F431" i="2"/>
  <c r="G431" i="2"/>
  <c r="B432" i="2"/>
  <c r="C432" i="2"/>
  <c r="D432" i="2"/>
  <c r="E432" i="2"/>
  <c r="F432" i="2"/>
  <c r="G432" i="2"/>
  <c r="B433" i="2"/>
  <c r="C433" i="2"/>
  <c r="D433" i="2"/>
  <c r="E433" i="2"/>
  <c r="F433" i="2"/>
  <c r="G433" i="2"/>
  <c r="B434" i="2"/>
  <c r="C434" i="2"/>
  <c r="D434" i="2"/>
  <c r="E434" i="2"/>
  <c r="F434" i="2"/>
  <c r="G434" i="2"/>
  <c r="B435" i="2"/>
  <c r="C435" i="2"/>
  <c r="D435" i="2"/>
  <c r="E435" i="2"/>
  <c r="F435" i="2"/>
  <c r="G435" i="2"/>
  <c r="B436" i="2"/>
  <c r="C436" i="2"/>
  <c r="D436" i="2"/>
  <c r="E436" i="2"/>
  <c r="F436" i="2"/>
  <c r="G436" i="2"/>
  <c r="B437" i="2"/>
  <c r="C437" i="2"/>
  <c r="D437" i="2"/>
  <c r="E437" i="2"/>
  <c r="F437" i="2"/>
  <c r="G437" i="2"/>
  <c r="B438" i="2"/>
  <c r="C438" i="2"/>
  <c r="D438" i="2"/>
  <c r="E438" i="2"/>
  <c r="F438" i="2"/>
  <c r="G438" i="2"/>
  <c r="B439" i="2"/>
  <c r="C439" i="2"/>
  <c r="D439" i="2"/>
  <c r="E439" i="2"/>
  <c r="F439" i="2"/>
  <c r="G439" i="2"/>
  <c r="B440" i="2"/>
  <c r="C440" i="2"/>
  <c r="D440" i="2"/>
  <c r="E440" i="2"/>
  <c r="F440" i="2"/>
  <c r="G440" i="2"/>
  <c r="B441" i="2"/>
  <c r="C441" i="2"/>
  <c r="D441" i="2"/>
  <c r="E441" i="2"/>
  <c r="F441" i="2"/>
  <c r="G441" i="2"/>
  <c r="B442" i="2"/>
  <c r="C442" i="2"/>
  <c r="D442" i="2"/>
  <c r="E442" i="2"/>
  <c r="F442" i="2"/>
  <c r="G442" i="2"/>
  <c r="B443" i="2"/>
  <c r="C443" i="2"/>
  <c r="D443" i="2"/>
  <c r="E443" i="2"/>
  <c r="F443" i="2"/>
  <c r="G443" i="2"/>
  <c r="B444" i="2"/>
  <c r="C444" i="2"/>
  <c r="D444" i="2"/>
  <c r="E444" i="2"/>
  <c r="F444" i="2"/>
  <c r="G444" i="2"/>
  <c r="B445" i="2"/>
  <c r="C445" i="2"/>
  <c r="D445" i="2"/>
  <c r="E445" i="2"/>
  <c r="F445" i="2"/>
  <c r="G445" i="2"/>
  <c r="B446" i="2"/>
  <c r="C446" i="2"/>
  <c r="D446" i="2"/>
  <c r="E446" i="2"/>
  <c r="F446" i="2"/>
  <c r="G446" i="2"/>
  <c r="B447" i="2"/>
  <c r="C447" i="2"/>
  <c r="D447" i="2"/>
  <c r="E447" i="2"/>
  <c r="F447" i="2"/>
  <c r="G447" i="2"/>
  <c r="B448" i="2"/>
  <c r="C448" i="2"/>
  <c r="D448" i="2"/>
  <c r="E448" i="2"/>
  <c r="F448" i="2"/>
  <c r="G448" i="2"/>
  <c r="B449" i="2"/>
  <c r="C449" i="2"/>
  <c r="D449" i="2"/>
  <c r="E449" i="2"/>
  <c r="F449" i="2"/>
  <c r="G449" i="2"/>
  <c r="B450" i="2"/>
  <c r="C450" i="2"/>
  <c r="D450" i="2"/>
  <c r="E450" i="2"/>
  <c r="F450" i="2"/>
  <c r="G450" i="2"/>
  <c r="B451" i="2"/>
  <c r="C451" i="2"/>
  <c r="D451" i="2"/>
  <c r="E451" i="2"/>
  <c r="F451" i="2"/>
  <c r="G451" i="2"/>
  <c r="B452" i="2"/>
  <c r="C452" i="2"/>
  <c r="D452" i="2"/>
  <c r="E452" i="2"/>
  <c r="F452" i="2"/>
  <c r="G452" i="2"/>
  <c r="B453" i="2"/>
  <c r="C453" i="2"/>
  <c r="D453" i="2"/>
  <c r="E453" i="2"/>
  <c r="F453" i="2"/>
  <c r="G453" i="2"/>
  <c r="B454" i="2"/>
  <c r="C454" i="2"/>
  <c r="D454" i="2"/>
  <c r="E454" i="2"/>
  <c r="F454" i="2"/>
  <c r="G454" i="2"/>
  <c r="B455" i="2"/>
  <c r="C455" i="2"/>
  <c r="D455" i="2"/>
  <c r="E455" i="2"/>
  <c r="F455" i="2"/>
  <c r="G455" i="2"/>
  <c r="B456" i="2"/>
  <c r="C456" i="2"/>
  <c r="D456" i="2"/>
  <c r="E456" i="2"/>
  <c r="F456" i="2"/>
  <c r="G456" i="2"/>
  <c r="B457" i="2"/>
  <c r="C457" i="2"/>
  <c r="D457" i="2"/>
  <c r="E457" i="2"/>
  <c r="F457" i="2"/>
  <c r="G457" i="2"/>
  <c r="B458" i="2"/>
  <c r="C458" i="2"/>
  <c r="D458" i="2"/>
  <c r="E458" i="2"/>
  <c r="F458" i="2"/>
  <c r="G458" i="2"/>
  <c r="B459" i="2"/>
  <c r="C459" i="2"/>
  <c r="D459" i="2"/>
  <c r="E459" i="2"/>
  <c r="F459" i="2"/>
  <c r="G459" i="2"/>
  <c r="B460" i="2"/>
  <c r="C460" i="2"/>
  <c r="D460" i="2"/>
  <c r="E460" i="2"/>
  <c r="F460" i="2"/>
  <c r="G460" i="2"/>
  <c r="B461" i="2"/>
  <c r="C461" i="2"/>
  <c r="D461" i="2"/>
  <c r="E461" i="2"/>
  <c r="F461" i="2"/>
  <c r="G461" i="2"/>
  <c r="B462" i="2"/>
  <c r="C462" i="2"/>
  <c r="D462" i="2"/>
  <c r="E462" i="2"/>
  <c r="F462" i="2"/>
  <c r="G462" i="2"/>
  <c r="B463" i="2"/>
  <c r="C463" i="2"/>
  <c r="D463" i="2"/>
  <c r="E463" i="2"/>
  <c r="F463" i="2"/>
  <c r="G463" i="2"/>
  <c r="G424" i="2"/>
  <c r="F424" i="2"/>
  <c r="E424" i="2"/>
  <c r="D424" i="2"/>
  <c r="C424" i="2"/>
  <c r="B424" i="2"/>
  <c r="B366" i="2"/>
  <c r="C366" i="2"/>
  <c r="D366" i="2"/>
  <c r="E366" i="2"/>
  <c r="F366" i="2"/>
  <c r="G366" i="2"/>
  <c r="B367" i="2"/>
  <c r="C367" i="2"/>
  <c r="D367" i="2"/>
  <c r="E367" i="2"/>
  <c r="F367" i="2"/>
  <c r="G367" i="2"/>
  <c r="B368" i="2"/>
  <c r="C368" i="2"/>
  <c r="D368" i="2"/>
  <c r="E368" i="2"/>
  <c r="F368" i="2"/>
  <c r="G368" i="2"/>
  <c r="B369" i="2"/>
  <c r="C369" i="2"/>
  <c r="D369" i="2"/>
  <c r="E369" i="2"/>
  <c r="F369" i="2"/>
  <c r="G369" i="2"/>
  <c r="B370" i="2"/>
  <c r="C370" i="2"/>
  <c r="D370" i="2"/>
  <c r="E370" i="2"/>
  <c r="F370" i="2"/>
  <c r="G370" i="2"/>
  <c r="B371" i="2"/>
  <c r="C371" i="2"/>
  <c r="D371" i="2"/>
  <c r="E371" i="2"/>
  <c r="F371" i="2"/>
  <c r="G371" i="2"/>
  <c r="B372" i="2"/>
  <c r="C372" i="2"/>
  <c r="D372" i="2"/>
  <c r="E372" i="2"/>
  <c r="F372" i="2"/>
  <c r="G372" i="2"/>
  <c r="B373" i="2"/>
  <c r="C373" i="2"/>
  <c r="D373" i="2"/>
  <c r="E373" i="2"/>
  <c r="F373" i="2"/>
  <c r="G373" i="2"/>
  <c r="B374" i="2"/>
  <c r="C374" i="2"/>
  <c r="D374" i="2"/>
  <c r="E374" i="2"/>
  <c r="F374" i="2"/>
  <c r="G374" i="2"/>
  <c r="B375" i="2"/>
  <c r="C375" i="2"/>
  <c r="D375" i="2"/>
  <c r="E375" i="2"/>
  <c r="F375" i="2"/>
  <c r="G375" i="2"/>
  <c r="B376" i="2"/>
  <c r="C376" i="2"/>
  <c r="D376" i="2"/>
  <c r="E376" i="2"/>
  <c r="F376" i="2"/>
  <c r="G376" i="2"/>
  <c r="B377" i="2"/>
  <c r="C377" i="2"/>
  <c r="D377" i="2"/>
  <c r="E377" i="2"/>
  <c r="F377" i="2"/>
  <c r="G377" i="2"/>
  <c r="B378" i="2"/>
  <c r="C378" i="2"/>
  <c r="D378" i="2"/>
  <c r="E378" i="2"/>
  <c r="F378" i="2"/>
  <c r="G378" i="2"/>
  <c r="B379" i="2"/>
  <c r="C379" i="2"/>
  <c r="D379" i="2"/>
  <c r="E379" i="2"/>
  <c r="F379" i="2"/>
  <c r="G379" i="2"/>
  <c r="B380" i="2"/>
  <c r="C380" i="2"/>
  <c r="D380" i="2"/>
  <c r="E380" i="2"/>
  <c r="F380" i="2"/>
  <c r="G380" i="2"/>
  <c r="B381" i="2"/>
  <c r="C381" i="2"/>
  <c r="D381" i="2"/>
  <c r="E381" i="2"/>
  <c r="F381" i="2"/>
  <c r="G381" i="2"/>
  <c r="B382" i="2"/>
  <c r="C382" i="2"/>
  <c r="D382" i="2"/>
  <c r="E382" i="2"/>
  <c r="F382" i="2"/>
  <c r="G382" i="2"/>
  <c r="B383" i="2"/>
  <c r="C383" i="2"/>
  <c r="D383" i="2"/>
  <c r="E383" i="2"/>
  <c r="F383" i="2"/>
  <c r="G383" i="2"/>
  <c r="B384" i="2"/>
  <c r="C384" i="2"/>
  <c r="D384" i="2"/>
  <c r="E384" i="2"/>
  <c r="F384" i="2"/>
  <c r="G384" i="2"/>
  <c r="B385" i="2"/>
  <c r="C385" i="2"/>
  <c r="D385" i="2"/>
  <c r="E385" i="2"/>
  <c r="F385" i="2"/>
  <c r="G385" i="2"/>
  <c r="B386" i="2"/>
  <c r="C386" i="2"/>
  <c r="D386" i="2"/>
  <c r="E386" i="2"/>
  <c r="F386" i="2"/>
  <c r="G386" i="2"/>
  <c r="B387" i="2"/>
  <c r="C387" i="2"/>
  <c r="D387" i="2"/>
  <c r="E387" i="2"/>
  <c r="F387" i="2"/>
  <c r="G387" i="2"/>
  <c r="B388" i="2"/>
  <c r="C388" i="2"/>
  <c r="D388" i="2"/>
  <c r="E388" i="2"/>
  <c r="F388" i="2"/>
  <c r="G388" i="2"/>
  <c r="B389" i="2"/>
  <c r="C389" i="2"/>
  <c r="D389" i="2"/>
  <c r="E389" i="2"/>
  <c r="F389" i="2"/>
  <c r="G389" i="2"/>
  <c r="B390" i="2"/>
  <c r="C390" i="2"/>
  <c r="D390" i="2"/>
  <c r="E390" i="2"/>
  <c r="F390" i="2"/>
  <c r="G390" i="2"/>
  <c r="B391" i="2"/>
  <c r="C391" i="2"/>
  <c r="D391" i="2"/>
  <c r="E391" i="2"/>
  <c r="F391" i="2"/>
  <c r="G391" i="2"/>
  <c r="B392" i="2"/>
  <c r="C392" i="2"/>
  <c r="D392" i="2"/>
  <c r="E392" i="2"/>
  <c r="F392" i="2"/>
  <c r="G392" i="2"/>
  <c r="B393" i="2"/>
  <c r="C393" i="2"/>
  <c r="D393" i="2"/>
  <c r="E393" i="2"/>
  <c r="F393" i="2"/>
  <c r="G393" i="2"/>
  <c r="B394" i="2"/>
  <c r="C394" i="2"/>
  <c r="D394" i="2"/>
  <c r="E394" i="2"/>
  <c r="F394" i="2"/>
  <c r="G394" i="2"/>
  <c r="B395" i="2"/>
  <c r="C395" i="2"/>
  <c r="D395" i="2"/>
  <c r="E395" i="2"/>
  <c r="F395" i="2"/>
  <c r="G395" i="2"/>
  <c r="B396" i="2"/>
  <c r="C396" i="2"/>
  <c r="D396" i="2"/>
  <c r="E396" i="2"/>
  <c r="F396" i="2"/>
  <c r="G396" i="2"/>
  <c r="B397" i="2"/>
  <c r="C397" i="2"/>
  <c r="D397" i="2"/>
  <c r="E397" i="2"/>
  <c r="F397" i="2"/>
  <c r="G397" i="2"/>
  <c r="B398" i="2"/>
  <c r="C398" i="2"/>
  <c r="D398" i="2"/>
  <c r="E398" i="2"/>
  <c r="F398" i="2"/>
  <c r="G398" i="2"/>
  <c r="B399" i="2"/>
  <c r="C399" i="2"/>
  <c r="D399" i="2"/>
  <c r="E399" i="2"/>
  <c r="F399" i="2"/>
  <c r="G399" i="2"/>
  <c r="B400" i="2"/>
  <c r="C400" i="2"/>
  <c r="D400" i="2"/>
  <c r="E400" i="2"/>
  <c r="F400" i="2"/>
  <c r="G400" i="2"/>
  <c r="B401" i="2"/>
  <c r="C401" i="2"/>
  <c r="D401" i="2"/>
  <c r="E401" i="2"/>
  <c r="F401" i="2"/>
  <c r="G401" i="2"/>
  <c r="B402" i="2"/>
  <c r="C402" i="2"/>
  <c r="D402" i="2"/>
  <c r="E402" i="2"/>
  <c r="F402" i="2"/>
  <c r="G402" i="2"/>
  <c r="B403" i="2"/>
  <c r="C403" i="2"/>
  <c r="D403" i="2"/>
  <c r="E403" i="2"/>
  <c r="F403" i="2"/>
  <c r="G403" i="2"/>
  <c r="B404" i="2"/>
  <c r="C404" i="2"/>
  <c r="D404" i="2"/>
  <c r="E404" i="2"/>
  <c r="F404" i="2"/>
  <c r="G404" i="2"/>
  <c r="G365" i="2"/>
  <c r="F365" i="2"/>
  <c r="E365" i="2"/>
  <c r="D365" i="2"/>
  <c r="C365" i="2"/>
  <c r="B365" i="2"/>
  <c r="B307" i="2"/>
  <c r="C307" i="2"/>
  <c r="D307" i="2"/>
  <c r="E307" i="2"/>
  <c r="F307" i="2"/>
  <c r="G307" i="2"/>
  <c r="B308" i="2"/>
  <c r="C308" i="2"/>
  <c r="D308" i="2"/>
  <c r="E308" i="2"/>
  <c r="F308" i="2"/>
  <c r="G308" i="2"/>
  <c r="B309" i="2"/>
  <c r="C309" i="2"/>
  <c r="D309" i="2"/>
  <c r="E309" i="2"/>
  <c r="F309" i="2"/>
  <c r="G309" i="2"/>
  <c r="B310" i="2"/>
  <c r="C310" i="2"/>
  <c r="D310" i="2"/>
  <c r="E310" i="2"/>
  <c r="F310" i="2"/>
  <c r="G310" i="2"/>
  <c r="B311" i="2"/>
  <c r="C311" i="2"/>
  <c r="D311" i="2"/>
  <c r="E311" i="2"/>
  <c r="F311" i="2"/>
  <c r="G311" i="2"/>
  <c r="B312" i="2"/>
  <c r="C312" i="2"/>
  <c r="D312" i="2"/>
  <c r="E312" i="2"/>
  <c r="F312" i="2"/>
  <c r="G312" i="2"/>
  <c r="B313" i="2"/>
  <c r="C313" i="2"/>
  <c r="D313" i="2"/>
  <c r="E313" i="2"/>
  <c r="F313" i="2"/>
  <c r="G313" i="2"/>
  <c r="B314" i="2"/>
  <c r="C314" i="2"/>
  <c r="D314" i="2"/>
  <c r="E314" i="2"/>
  <c r="F314" i="2"/>
  <c r="G314" i="2"/>
  <c r="B315" i="2"/>
  <c r="C315" i="2"/>
  <c r="D315" i="2"/>
  <c r="E315" i="2"/>
  <c r="F315" i="2"/>
  <c r="G315" i="2"/>
  <c r="B316" i="2"/>
  <c r="C316" i="2"/>
  <c r="D316" i="2"/>
  <c r="E316" i="2"/>
  <c r="F316" i="2"/>
  <c r="G316" i="2"/>
  <c r="B317" i="2"/>
  <c r="C317" i="2"/>
  <c r="D317" i="2"/>
  <c r="E317" i="2"/>
  <c r="F317" i="2"/>
  <c r="G317" i="2"/>
  <c r="B318" i="2"/>
  <c r="C318" i="2"/>
  <c r="D318" i="2"/>
  <c r="E318" i="2"/>
  <c r="F318" i="2"/>
  <c r="G318" i="2"/>
  <c r="B319" i="2"/>
  <c r="C319" i="2"/>
  <c r="D319" i="2"/>
  <c r="E319" i="2"/>
  <c r="F319" i="2"/>
  <c r="G319" i="2"/>
  <c r="B320" i="2"/>
  <c r="C320" i="2"/>
  <c r="D320" i="2"/>
  <c r="E320" i="2"/>
  <c r="F320" i="2"/>
  <c r="G320" i="2"/>
  <c r="B321" i="2"/>
  <c r="C321" i="2"/>
  <c r="D321" i="2"/>
  <c r="E321" i="2"/>
  <c r="F321" i="2"/>
  <c r="G321" i="2"/>
  <c r="B322" i="2"/>
  <c r="C322" i="2"/>
  <c r="D322" i="2"/>
  <c r="E322" i="2"/>
  <c r="F322" i="2"/>
  <c r="G322" i="2"/>
  <c r="B323" i="2"/>
  <c r="C323" i="2"/>
  <c r="D323" i="2"/>
  <c r="E323" i="2"/>
  <c r="F323" i="2"/>
  <c r="G323" i="2"/>
  <c r="B324" i="2"/>
  <c r="C324" i="2"/>
  <c r="D324" i="2"/>
  <c r="E324" i="2"/>
  <c r="F324" i="2"/>
  <c r="G324" i="2"/>
  <c r="B325" i="2"/>
  <c r="C325" i="2"/>
  <c r="D325" i="2"/>
  <c r="E325" i="2"/>
  <c r="F325" i="2"/>
  <c r="G325" i="2"/>
  <c r="B326" i="2"/>
  <c r="C326" i="2"/>
  <c r="D326" i="2"/>
  <c r="E326" i="2"/>
  <c r="F326" i="2"/>
  <c r="G326" i="2"/>
  <c r="B327" i="2"/>
  <c r="C327" i="2"/>
  <c r="D327" i="2"/>
  <c r="E327" i="2"/>
  <c r="F327" i="2"/>
  <c r="G327" i="2"/>
  <c r="B328" i="2"/>
  <c r="C328" i="2"/>
  <c r="D328" i="2"/>
  <c r="E328" i="2"/>
  <c r="F328" i="2"/>
  <c r="G328" i="2"/>
  <c r="B329" i="2"/>
  <c r="C329" i="2"/>
  <c r="D329" i="2"/>
  <c r="E329" i="2"/>
  <c r="F329" i="2"/>
  <c r="G329" i="2"/>
  <c r="B330" i="2"/>
  <c r="C330" i="2"/>
  <c r="D330" i="2"/>
  <c r="E330" i="2"/>
  <c r="F330" i="2"/>
  <c r="G330" i="2"/>
  <c r="B331" i="2"/>
  <c r="C331" i="2"/>
  <c r="D331" i="2"/>
  <c r="E331" i="2"/>
  <c r="F331" i="2"/>
  <c r="G331" i="2"/>
  <c r="B332" i="2"/>
  <c r="C332" i="2"/>
  <c r="D332" i="2"/>
  <c r="E332" i="2"/>
  <c r="F332" i="2"/>
  <c r="G332" i="2"/>
  <c r="B333" i="2"/>
  <c r="C333" i="2"/>
  <c r="D333" i="2"/>
  <c r="E333" i="2"/>
  <c r="F333" i="2"/>
  <c r="G333" i="2"/>
  <c r="B334" i="2"/>
  <c r="C334" i="2"/>
  <c r="D334" i="2"/>
  <c r="E334" i="2"/>
  <c r="F334" i="2"/>
  <c r="G334" i="2"/>
  <c r="B335" i="2"/>
  <c r="C335" i="2"/>
  <c r="D335" i="2"/>
  <c r="E335" i="2"/>
  <c r="F335" i="2"/>
  <c r="G335" i="2"/>
  <c r="B336" i="2"/>
  <c r="C336" i="2"/>
  <c r="D336" i="2"/>
  <c r="E336" i="2"/>
  <c r="F336" i="2"/>
  <c r="G336" i="2"/>
  <c r="B337" i="2"/>
  <c r="C337" i="2"/>
  <c r="D337" i="2"/>
  <c r="E337" i="2"/>
  <c r="F337" i="2"/>
  <c r="G337" i="2"/>
  <c r="B338" i="2"/>
  <c r="C338" i="2"/>
  <c r="D338" i="2"/>
  <c r="E338" i="2"/>
  <c r="F338" i="2"/>
  <c r="G338" i="2"/>
  <c r="B339" i="2"/>
  <c r="C339" i="2"/>
  <c r="D339" i="2"/>
  <c r="E339" i="2"/>
  <c r="F339" i="2"/>
  <c r="G339" i="2"/>
  <c r="B340" i="2"/>
  <c r="C340" i="2"/>
  <c r="D340" i="2"/>
  <c r="E340" i="2"/>
  <c r="F340" i="2"/>
  <c r="G340" i="2"/>
  <c r="B341" i="2"/>
  <c r="C341" i="2"/>
  <c r="D341" i="2"/>
  <c r="E341" i="2"/>
  <c r="F341" i="2"/>
  <c r="G341" i="2"/>
  <c r="B342" i="2"/>
  <c r="C342" i="2"/>
  <c r="D342" i="2"/>
  <c r="E342" i="2"/>
  <c r="F342" i="2"/>
  <c r="G342" i="2"/>
  <c r="B343" i="2"/>
  <c r="C343" i="2"/>
  <c r="D343" i="2"/>
  <c r="E343" i="2"/>
  <c r="F343" i="2"/>
  <c r="G343" i="2"/>
  <c r="B344" i="2"/>
  <c r="C344" i="2"/>
  <c r="D344" i="2"/>
  <c r="E344" i="2"/>
  <c r="F344" i="2"/>
  <c r="G344" i="2"/>
  <c r="B345" i="2"/>
  <c r="C345" i="2"/>
  <c r="D345" i="2"/>
  <c r="E345" i="2"/>
  <c r="F345" i="2"/>
  <c r="G345" i="2"/>
  <c r="G306" i="2"/>
  <c r="F306" i="2"/>
  <c r="E306" i="2"/>
  <c r="D306" i="2"/>
  <c r="C306" i="2"/>
  <c r="B306" i="2"/>
  <c r="B248" i="2"/>
  <c r="C248" i="2"/>
  <c r="D248" i="2"/>
  <c r="E248" i="2"/>
  <c r="F248" i="2"/>
  <c r="G248" i="2"/>
  <c r="B249" i="2"/>
  <c r="C249" i="2"/>
  <c r="D249" i="2"/>
  <c r="E249" i="2"/>
  <c r="F249" i="2"/>
  <c r="G249" i="2"/>
  <c r="B250" i="2"/>
  <c r="C250" i="2"/>
  <c r="D250" i="2"/>
  <c r="E250" i="2"/>
  <c r="F250" i="2"/>
  <c r="G250" i="2"/>
  <c r="B251" i="2"/>
  <c r="C251" i="2"/>
  <c r="D251" i="2"/>
  <c r="E251" i="2"/>
  <c r="F251" i="2"/>
  <c r="G251" i="2"/>
  <c r="B252" i="2"/>
  <c r="C252" i="2"/>
  <c r="D252" i="2"/>
  <c r="E252" i="2"/>
  <c r="F252" i="2"/>
  <c r="G252" i="2"/>
  <c r="B253" i="2"/>
  <c r="C253" i="2"/>
  <c r="D253" i="2"/>
  <c r="E253" i="2"/>
  <c r="F253" i="2"/>
  <c r="G253" i="2"/>
  <c r="B254" i="2"/>
  <c r="C254" i="2"/>
  <c r="D254" i="2"/>
  <c r="E254" i="2"/>
  <c r="F254" i="2"/>
  <c r="G254" i="2"/>
  <c r="B255" i="2"/>
  <c r="C255" i="2"/>
  <c r="D255" i="2"/>
  <c r="E255" i="2"/>
  <c r="F255" i="2"/>
  <c r="G255" i="2"/>
  <c r="B256" i="2"/>
  <c r="C256" i="2"/>
  <c r="D256" i="2"/>
  <c r="E256" i="2"/>
  <c r="F256" i="2"/>
  <c r="G256" i="2"/>
  <c r="B257" i="2"/>
  <c r="C257" i="2"/>
  <c r="D257" i="2"/>
  <c r="E257" i="2"/>
  <c r="F257" i="2"/>
  <c r="G257" i="2"/>
  <c r="B258" i="2"/>
  <c r="C258" i="2"/>
  <c r="D258" i="2"/>
  <c r="E258" i="2"/>
  <c r="F258" i="2"/>
  <c r="G258" i="2"/>
  <c r="B259" i="2"/>
  <c r="C259" i="2"/>
  <c r="D259" i="2"/>
  <c r="E259" i="2"/>
  <c r="F259" i="2"/>
  <c r="G259" i="2"/>
  <c r="B260" i="2"/>
  <c r="C260" i="2"/>
  <c r="D260" i="2"/>
  <c r="E260" i="2"/>
  <c r="F260" i="2"/>
  <c r="G260" i="2"/>
  <c r="B261" i="2"/>
  <c r="C261" i="2"/>
  <c r="D261" i="2"/>
  <c r="E261" i="2"/>
  <c r="F261" i="2"/>
  <c r="G261" i="2"/>
  <c r="B262" i="2"/>
  <c r="C262" i="2"/>
  <c r="D262" i="2"/>
  <c r="E262" i="2"/>
  <c r="F262" i="2"/>
  <c r="G262" i="2"/>
  <c r="B263" i="2"/>
  <c r="C263" i="2"/>
  <c r="D263" i="2"/>
  <c r="E263" i="2"/>
  <c r="F263" i="2"/>
  <c r="G263" i="2"/>
  <c r="B264" i="2"/>
  <c r="C264" i="2"/>
  <c r="D264" i="2"/>
  <c r="E264" i="2"/>
  <c r="F264" i="2"/>
  <c r="G264" i="2"/>
  <c r="B265" i="2"/>
  <c r="C265" i="2"/>
  <c r="D265" i="2"/>
  <c r="E265" i="2"/>
  <c r="F265" i="2"/>
  <c r="G265" i="2"/>
  <c r="B266" i="2"/>
  <c r="C266" i="2"/>
  <c r="D266" i="2"/>
  <c r="E266" i="2"/>
  <c r="F266" i="2"/>
  <c r="G266" i="2"/>
  <c r="B267" i="2"/>
  <c r="C267" i="2"/>
  <c r="D267" i="2"/>
  <c r="E267" i="2"/>
  <c r="F267" i="2"/>
  <c r="G267" i="2"/>
  <c r="B268" i="2"/>
  <c r="C268" i="2"/>
  <c r="D268" i="2"/>
  <c r="E268" i="2"/>
  <c r="F268" i="2"/>
  <c r="G268" i="2"/>
  <c r="B269" i="2"/>
  <c r="C269" i="2"/>
  <c r="D269" i="2"/>
  <c r="E269" i="2"/>
  <c r="F269" i="2"/>
  <c r="G269" i="2"/>
  <c r="B270" i="2"/>
  <c r="C270" i="2"/>
  <c r="D270" i="2"/>
  <c r="E270" i="2"/>
  <c r="F270" i="2"/>
  <c r="G270" i="2"/>
  <c r="B271" i="2"/>
  <c r="C271" i="2"/>
  <c r="D271" i="2"/>
  <c r="E271" i="2"/>
  <c r="F271" i="2"/>
  <c r="G271" i="2"/>
  <c r="B272" i="2"/>
  <c r="C272" i="2"/>
  <c r="D272" i="2"/>
  <c r="E272" i="2"/>
  <c r="F272" i="2"/>
  <c r="G272" i="2"/>
  <c r="B273" i="2"/>
  <c r="C273" i="2"/>
  <c r="D273" i="2"/>
  <c r="E273" i="2"/>
  <c r="F273" i="2"/>
  <c r="G273" i="2"/>
  <c r="B274" i="2"/>
  <c r="C274" i="2"/>
  <c r="D274" i="2"/>
  <c r="E274" i="2"/>
  <c r="F274" i="2"/>
  <c r="G274" i="2"/>
  <c r="B275" i="2"/>
  <c r="C275" i="2"/>
  <c r="D275" i="2"/>
  <c r="E275" i="2"/>
  <c r="F275" i="2"/>
  <c r="G275" i="2"/>
  <c r="B276" i="2"/>
  <c r="C276" i="2"/>
  <c r="D276" i="2"/>
  <c r="E276" i="2"/>
  <c r="F276" i="2"/>
  <c r="G276" i="2"/>
  <c r="B277" i="2"/>
  <c r="C277" i="2"/>
  <c r="D277" i="2"/>
  <c r="E277" i="2"/>
  <c r="F277" i="2"/>
  <c r="G277" i="2"/>
  <c r="B278" i="2"/>
  <c r="C278" i="2"/>
  <c r="D278" i="2"/>
  <c r="E278" i="2"/>
  <c r="F278" i="2"/>
  <c r="G278" i="2"/>
  <c r="B279" i="2"/>
  <c r="C279" i="2"/>
  <c r="D279" i="2"/>
  <c r="E279" i="2"/>
  <c r="F279" i="2"/>
  <c r="G279" i="2"/>
  <c r="B280" i="2"/>
  <c r="C280" i="2"/>
  <c r="D280" i="2"/>
  <c r="E280" i="2"/>
  <c r="F280" i="2"/>
  <c r="G280" i="2"/>
  <c r="B281" i="2"/>
  <c r="C281" i="2"/>
  <c r="D281" i="2"/>
  <c r="E281" i="2"/>
  <c r="F281" i="2"/>
  <c r="G281" i="2"/>
  <c r="B282" i="2"/>
  <c r="C282" i="2"/>
  <c r="D282" i="2"/>
  <c r="E282" i="2"/>
  <c r="F282" i="2"/>
  <c r="G282" i="2"/>
  <c r="B283" i="2"/>
  <c r="C283" i="2"/>
  <c r="D283" i="2"/>
  <c r="E283" i="2"/>
  <c r="F283" i="2"/>
  <c r="G283" i="2"/>
  <c r="B284" i="2"/>
  <c r="C284" i="2"/>
  <c r="D284" i="2"/>
  <c r="E284" i="2"/>
  <c r="F284" i="2"/>
  <c r="G284" i="2"/>
  <c r="B285" i="2"/>
  <c r="C285" i="2"/>
  <c r="D285" i="2"/>
  <c r="E285" i="2"/>
  <c r="F285" i="2"/>
  <c r="G285" i="2"/>
  <c r="B286" i="2"/>
  <c r="C286" i="2"/>
  <c r="D286" i="2"/>
  <c r="E286" i="2"/>
  <c r="F286" i="2"/>
  <c r="G286" i="2"/>
  <c r="G247" i="2"/>
  <c r="F247" i="2"/>
  <c r="E247" i="2"/>
  <c r="D247" i="2"/>
  <c r="C247" i="2"/>
  <c r="B247" i="2"/>
  <c r="B189" i="2"/>
  <c r="C189" i="2"/>
  <c r="D189" i="2"/>
  <c r="E189" i="2"/>
  <c r="F189" i="2"/>
  <c r="G189" i="2"/>
  <c r="B190" i="2"/>
  <c r="C190" i="2"/>
  <c r="D190" i="2"/>
  <c r="E190" i="2"/>
  <c r="F190" i="2"/>
  <c r="G190" i="2"/>
  <c r="B191" i="2"/>
  <c r="C191" i="2"/>
  <c r="D191" i="2"/>
  <c r="E191" i="2"/>
  <c r="F191" i="2"/>
  <c r="G191" i="2"/>
  <c r="B192" i="2"/>
  <c r="C192" i="2"/>
  <c r="D192" i="2"/>
  <c r="E192" i="2"/>
  <c r="F192" i="2"/>
  <c r="G192" i="2"/>
  <c r="B193" i="2"/>
  <c r="C193" i="2"/>
  <c r="D193" i="2"/>
  <c r="E193" i="2"/>
  <c r="F193" i="2"/>
  <c r="G193" i="2"/>
  <c r="B194" i="2"/>
  <c r="C194" i="2"/>
  <c r="D194" i="2"/>
  <c r="E194" i="2"/>
  <c r="F194" i="2"/>
  <c r="G194" i="2"/>
  <c r="B195" i="2"/>
  <c r="C195" i="2"/>
  <c r="D195" i="2"/>
  <c r="E195" i="2"/>
  <c r="F195" i="2"/>
  <c r="G195" i="2"/>
  <c r="B196" i="2"/>
  <c r="C196" i="2"/>
  <c r="D196" i="2"/>
  <c r="E196" i="2"/>
  <c r="F196" i="2"/>
  <c r="G196" i="2"/>
  <c r="B197" i="2"/>
  <c r="C197" i="2"/>
  <c r="D197" i="2"/>
  <c r="E197" i="2"/>
  <c r="F197" i="2"/>
  <c r="G197" i="2"/>
  <c r="B198" i="2"/>
  <c r="C198" i="2"/>
  <c r="D198" i="2"/>
  <c r="E198" i="2"/>
  <c r="F198" i="2"/>
  <c r="G198" i="2"/>
  <c r="B199" i="2"/>
  <c r="C199" i="2"/>
  <c r="D199" i="2"/>
  <c r="E199" i="2"/>
  <c r="F199" i="2"/>
  <c r="G199" i="2"/>
  <c r="B200" i="2"/>
  <c r="C200" i="2"/>
  <c r="D200" i="2"/>
  <c r="E200" i="2"/>
  <c r="F200" i="2"/>
  <c r="G200" i="2"/>
  <c r="B201" i="2"/>
  <c r="C201" i="2"/>
  <c r="D201" i="2"/>
  <c r="E201" i="2"/>
  <c r="F201" i="2"/>
  <c r="G201" i="2"/>
  <c r="B202" i="2"/>
  <c r="C202" i="2"/>
  <c r="D202" i="2"/>
  <c r="E202" i="2"/>
  <c r="F202" i="2"/>
  <c r="G202" i="2"/>
  <c r="B203" i="2"/>
  <c r="C203" i="2"/>
  <c r="D203" i="2"/>
  <c r="E203" i="2"/>
  <c r="F203" i="2"/>
  <c r="G203" i="2"/>
  <c r="B204" i="2"/>
  <c r="C204" i="2"/>
  <c r="D204" i="2"/>
  <c r="E204" i="2"/>
  <c r="F204" i="2"/>
  <c r="G204" i="2"/>
  <c r="B205" i="2"/>
  <c r="C205" i="2"/>
  <c r="D205" i="2"/>
  <c r="E205" i="2"/>
  <c r="F205" i="2"/>
  <c r="G205" i="2"/>
  <c r="B206" i="2"/>
  <c r="C206" i="2"/>
  <c r="D206" i="2"/>
  <c r="E206" i="2"/>
  <c r="F206" i="2"/>
  <c r="G206" i="2"/>
  <c r="B207" i="2"/>
  <c r="C207" i="2"/>
  <c r="D207" i="2"/>
  <c r="E207" i="2"/>
  <c r="F207" i="2"/>
  <c r="G207" i="2"/>
  <c r="B208" i="2"/>
  <c r="C208" i="2"/>
  <c r="D208" i="2"/>
  <c r="E208" i="2"/>
  <c r="F208" i="2"/>
  <c r="G208" i="2"/>
  <c r="B209" i="2"/>
  <c r="C209" i="2"/>
  <c r="D209" i="2"/>
  <c r="E209" i="2"/>
  <c r="F209" i="2"/>
  <c r="G209" i="2"/>
  <c r="B210" i="2"/>
  <c r="C210" i="2"/>
  <c r="D210" i="2"/>
  <c r="E210" i="2"/>
  <c r="F210" i="2"/>
  <c r="G210" i="2"/>
  <c r="B211" i="2"/>
  <c r="C211" i="2"/>
  <c r="D211" i="2"/>
  <c r="E211" i="2"/>
  <c r="F211" i="2"/>
  <c r="G211" i="2"/>
  <c r="B212" i="2"/>
  <c r="C212" i="2"/>
  <c r="D212" i="2"/>
  <c r="E212" i="2"/>
  <c r="F212" i="2"/>
  <c r="G212" i="2"/>
  <c r="B213" i="2"/>
  <c r="C213" i="2"/>
  <c r="D213" i="2"/>
  <c r="E213" i="2"/>
  <c r="F213" i="2"/>
  <c r="G213" i="2"/>
  <c r="B214" i="2"/>
  <c r="C214" i="2"/>
  <c r="D214" i="2"/>
  <c r="E214" i="2"/>
  <c r="F214" i="2"/>
  <c r="G214" i="2"/>
  <c r="B215" i="2"/>
  <c r="C215" i="2"/>
  <c r="D215" i="2"/>
  <c r="E215" i="2"/>
  <c r="F215" i="2"/>
  <c r="G215" i="2"/>
  <c r="B216" i="2"/>
  <c r="C216" i="2"/>
  <c r="D216" i="2"/>
  <c r="E216" i="2"/>
  <c r="F216" i="2"/>
  <c r="G216" i="2"/>
  <c r="B217" i="2"/>
  <c r="C217" i="2"/>
  <c r="D217" i="2"/>
  <c r="E217" i="2"/>
  <c r="F217" i="2"/>
  <c r="G217" i="2"/>
  <c r="B218" i="2"/>
  <c r="C218" i="2"/>
  <c r="D218" i="2"/>
  <c r="E218" i="2"/>
  <c r="F218" i="2"/>
  <c r="G218" i="2"/>
  <c r="B219" i="2"/>
  <c r="C219" i="2"/>
  <c r="D219" i="2"/>
  <c r="E219" i="2"/>
  <c r="F219" i="2"/>
  <c r="G219" i="2"/>
  <c r="B220" i="2"/>
  <c r="C220" i="2"/>
  <c r="D220" i="2"/>
  <c r="E220" i="2"/>
  <c r="F220" i="2"/>
  <c r="G220" i="2"/>
  <c r="B221" i="2"/>
  <c r="C221" i="2"/>
  <c r="D221" i="2"/>
  <c r="E221" i="2"/>
  <c r="F221" i="2"/>
  <c r="G221" i="2"/>
  <c r="B222" i="2"/>
  <c r="C222" i="2"/>
  <c r="D222" i="2"/>
  <c r="E222" i="2"/>
  <c r="F222" i="2"/>
  <c r="G222" i="2"/>
  <c r="B223" i="2"/>
  <c r="C223" i="2"/>
  <c r="D223" i="2"/>
  <c r="E223" i="2"/>
  <c r="F223" i="2"/>
  <c r="G223" i="2"/>
  <c r="B224" i="2"/>
  <c r="C224" i="2"/>
  <c r="D224" i="2"/>
  <c r="E224" i="2"/>
  <c r="F224" i="2"/>
  <c r="G224" i="2"/>
  <c r="B225" i="2"/>
  <c r="C225" i="2"/>
  <c r="D225" i="2"/>
  <c r="E225" i="2"/>
  <c r="F225" i="2"/>
  <c r="G225" i="2"/>
  <c r="B226" i="2"/>
  <c r="C226" i="2"/>
  <c r="D226" i="2"/>
  <c r="E226" i="2"/>
  <c r="F226" i="2"/>
  <c r="G226" i="2"/>
  <c r="B227" i="2"/>
  <c r="C227" i="2"/>
  <c r="D227" i="2"/>
  <c r="E227" i="2"/>
  <c r="F227" i="2"/>
  <c r="G227" i="2"/>
  <c r="G188" i="2"/>
  <c r="F188" i="2"/>
  <c r="E188" i="2"/>
  <c r="D188" i="2"/>
  <c r="C188" i="2"/>
  <c r="B188" i="2"/>
  <c r="B148" i="2"/>
  <c r="C148" i="2"/>
  <c r="D148" i="2"/>
  <c r="E148" i="2"/>
  <c r="F148" i="2"/>
  <c r="G148" i="2"/>
  <c r="B149" i="2"/>
  <c r="C149" i="2"/>
  <c r="D149" i="2"/>
  <c r="E149" i="2"/>
  <c r="F149" i="2"/>
  <c r="G149" i="2"/>
  <c r="B150" i="2"/>
  <c r="C150" i="2"/>
  <c r="D150" i="2"/>
  <c r="E150" i="2"/>
  <c r="F150" i="2"/>
  <c r="G150" i="2"/>
  <c r="B151" i="2"/>
  <c r="C151" i="2"/>
  <c r="D151" i="2"/>
  <c r="E151" i="2"/>
  <c r="F151" i="2"/>
  <c r="G151" i="2"/>
  <c r="B152" i="2"/>
  <c r="C152" i="2"/>
  <c r="D152" i="2"/>
  <c r="E152" i="2"/>
  <c r="F152" i="2"/>
  <c r="G152" i="2"/>
  <c r="B153" i="2"/>
  <c r="C153" i="2"/>
  <c r="D153" i="2"/>
  <c r="E153" i="2"/>
  <c r="F153" i="2"/>
  <c r="G153" i="2"/>
  <c r="B154" i="2"/>
  <c r="C154" i="2"/>
  <c r="D154" i="2"/>
  <c r="E154" i="2"/>
  <c r="F154" i="2"/>
  <c r="G154" i="2"/>
  <c r="B155" i="2"/>
  <c r="C155" i="2"/>
  <c r="D155" i="2"/>
  <c r="E155" i="2"/>
  <c r="F155" i="2"/>
  <c r="G155" i="2"/>
  <c r="B156" i="2"/>
  <c r="C156" i="2"/>
  <c r="D156" i="2"/>
  <c r="E156" i="2"/>
  <c r="F156" i="2"/>
  <c r="G156" i="2"/>
  <c r="B157" i="2"/>
  <c r="C157" i="2"/>
  <c r="D157" i="2"/>
  <c r="E157" i="2"/>
  <c r="F157" i="2"/>
  <c r="G157" i="2"/>
  <c r="B158" i="2"/>
  <c r="C158" i="2"/>
  <c r="D158" i="2"/>
  <c r="E158" i="2"/>
  <c r="F158" i="2"/>
  <c r="G158" i="2"/>
  <c r="B159" i="2"/>
  <c r="C159" i="2"/>
  <c r="D159" i="2"/>
  <c r="E159" i="2"/>
  <c r="F159" i="2"/>
  <c r="G159" i="2"/>
  <c r="B160" i="2"/>
  <c r="C160" i="2"/>
  <c r="D160" i="2"/>
  <c r="E160" i="2"/>
  <c r="F160" i="2"/>
  <c r="G160" i="2"/>
  <c r="B161" i="2"/>
  <c r="C161" i="2"/>
  <c r="D161" i="2"/>
  <c r="E161" i="2"/>
  <c r="F161" i="2"/>
  <c r="G161" i="2"/>
  <c r="B162" i="2"/>
  <c r="C162" i="2"/>
  <c r="D162" i="2"/>
  <c r="E162" i="2"/>
  <c r="F162" i="2"/>
  <c r="G162" i="2"/>
  <c r="B163" i="2"/>
  <c r="C163" i="2"/>
  <c r="D163" i="2"/>
  <c r="E163" i="2"/>
  <c r="F163" i="2"/>
  <c r="G163" i="2"/>
  <c r="B164" i="2"/>
  <c r="C164" i="2"/>
  <c r="D164" i="2"/>
  <c r="E164" i="2"/>
  <c r="F164" i="2"/>
  <c r="G164" i="2"/>
  <c r="B165" i="2"/>
  <c r="C165" i="2"/>
  <c r="D165" i="2"/>
  <c r="E165" i="2"/>
  <c r="F165" i="2"/>
  <c r="G165" i="2"/>
  <c r="B166" i="2"/>
  <c r="C166" i="2"/>
  <c r="D166" i="2"/>
  <c r="E166" i="2"/>
  <c r="F166" i="2"/>
  <c r="G166" i="2"/>
  <c r="B167" i="2"/>
  <c r="C167" i="2"/>
  <c r="D167" i="2"/>
  <c r="E167" i="2"/>
  <c r="F167" i="2"/>
  <c r="G167" i="2"/>
  <c r="B168" i="2"/>
  <c r="C168" i="2"/>
  <c r="D168" i="2"/>
  <c r="E168" i="2"/>
  <c r="F168" i="2"/>
  <c r="G168" i="2"/>
  <c r="B130" i="2"/>
  <c r="C130" i="2"/>
  <c r="D130" i="2"/>
  <c r="E130" i="2"/>
  <c r="F130" i="2"/>
  <c r="G130" i="2"/>
  <c r="B131" i="2"/>
  <c r="C131" i="2"/>
  <c r="D131" i="2"/>
  <c r="E131" i="2"/>
  <c r="F131" i="2"/>
  <c r="G131" i="2"/>
  <c r="B132" i="2"/>
  <c r="C132" i="2"/>
  <c r="D132" i="2"/>
  <c r="E132" i="2"/>
  <c r="F132" i="2"/>
  <c r="G132" i="2"/>
  <c r="B133" i="2"/>
  <c r="C133" i="2"/>
  <c r="D133" i="2"/>
  <c r="E133" i="2"/>
  <c r="F133" i="2"/>
  <c r="G133" i="2"/>
  <c r="B134" i="2"/>
  <c r="C134" i="2"/>
  <c r="D134" i="2"/>
  <c r="E134" i="2"/>
  <c r="F134" i="2"/>
  <c r="G134" i="2"/>
  <c r="B135" i="2"/>
  <c r="C135" i="2"/>
  <c r="D135" i="2"/>
  <c r="E135" i="2"/>
  <c r="F135" i="2"/>
  <c r="G135" i="2"/>
  <c r="B136" i="2"/>
  <c r="C136" i="2"/>
  <c r="D136" i="2"/>
  <c r="E136" i="2"/>
  <c r="F136" i="2"/>
  <c r="G136" i="2"/>
  <c r="B137" i="2"/>
  <c r="C137" i="2"/>
  <c r="D137" i="2"/>
  <c r="E137" i="2"/>
  <c r="F137" i="2"/>
  <c r="G137" i="2"/>
  <c r="B138" i="2"/>
  <c r="C138" i="2"/>
  <c r="D138" i="2"/>
  <c r="E138" i="2"/>
  <c r="F138" i="2"/>
  <c r="G138" i="2"/>
  <c r="B139" i="2"/>
  <c r="C139" i="2"/>
  <c r="D139" i="2"/>
  <c r="E139" i="2"/>
  <c r="F139" i="2"/>
  <c r="G139" i="2"/>
  <c r="B140" i="2"/>
  <c r="C140" i="2"/>
  <c r="D140" i="2"/>
  <c r="E140" i="2"/>
  <c r="F140" i="2"/>
  <c r="G140" i="2"/>
  <c r="B141" i="2"/>
  <c r="C141" i="2"/>
  <c r="D141" i="2"/>
  <c r="E141" i="2"/>
  <c r="F141" i="2"/>
  <c r="G141" i="2"/>
  <c r="B142" i="2"/>
  <c r="C142" i="2"/>
  <c r="D142" i="2"/>
  <c r="E142" i="2"/>
  <c r="F142" i="2"/>
  <c r="G142" i="2"/>
  <c r="B143" i="2"/>
  <c r="C143" i="2"/>
  <c r="D143" i="2"/>
  <c r="E143" i="2"/>
  <c r="F143" i="2"/>
  <c r="G143" i="2"/>
  <c r="B144" i="2"/>
  <c r="C144" i="2"/>
  <c r="D144" i="2"/>
  <c r="E144" i="2"/>
  <c r="F144" i="2"/>
  <c r="G144" i="2"/>
  <c r="B145" i="2"/>
  <c r="C145" i="2"/>
  <c r="D145" i="2"/>
  <c r="E145" i="2"/>
  <c r="F145" i="2"/>
  <c r="G145" i="2"/>
  <c r="B146" i="2"/>
  <c r="C146" i="2"/>
  <c r="D146" i="2"/>
  <c r="E146" i="2"/>
  <c r="F146" i="2"/>
  <c r="G146" i="2"/>
  <c r="B147" i="2"/>
  <c r="C147" i="2"/>
  <c r="D147" i="2"/>
  <c r="E147" i="2"/>
  <c r="F147" i="2"/>
  <c r="G147" i="2"/>
  <c r="G129" i="2"/>
  <c r="F129" i="2"/>
  <c r="E129" i="2"/>
  <c r="D129" i="2"/>
  <c r="C129" i="2"/>
  <c r="B129" i="2"/>
  <c r="B71" i="2"/>
  <c r="C71" i="2"/>
  <c r="D71" i="2"/>
  <c r="E71" i="2"/>
  <c r="F71" i="2"/>
  <c r="G71" i="2"/>
  <c r="B72" i="2"/>
  <c r="C72" i="2"/>
  <c r="D72" i="2"/>
  <c r="E72" i="2"/>
  <c r="F72" i="2"/>
  <c r="G72" i="2"/>
  <c r="B73" i="2"/>
  <c r="C73" i="2"/>
  <c r="D73" i="2"/>
  <c r="E73" i="2"/>
  <c r="F73" i="2"/>
  <c r="G73" i="2"/>
  <c r="B74" i="2"/>
  <c r="C74" i="2"/>
  <c r="D74" i="2"/>
  <c r="E74" i="2"/>
  <c r="F74" i="2"/>
  <c r="G74" i="2"/>
  <c r="B75" i="2"/>
  <c r="C75" i="2"/>
  <c r="D75" i="2"/>
  <c r="E75" i="2"/>
  <c r="F75" i="2"/>
  <c r="G75" i="2"/>
  <c r="B76" i="2"/>
  <c r="C76" i="2"/>
  <c r="D76" i="2"/>
  <c r="E76" i="2"/>
  <c r="F76" i="2"/>
  <c r="G76" i="2"/>
  <c r="B77" i="2"/>
  <c r="C77" i="2"/>
  <c r="D77" i="2"/>
  <c r="E77" i="2"/>
  <c r="F77" i="2"/>
  <c r="G77" i="2"/>
  <c r="B78" i="2"/>
  <c r="C78" i="2"/>
  <c r="D78" i="2"/>
  <c r="E78" i="2"/>
  <c r="F78" i="2"/>
  <c r="G78" i="2"/>
  <c r="B79" i="2"/>
  <c r="C79" i="2"/>
  <c r="D79" i="2"/>
  <c r="E79" i="2"/>
  <c r="F79" i="2"/>
  <c r="G79" i="2"/>
  <c r="B80" i="2"/>
  <c r="C80" i="2"/>
  <c r="D80" i="2"/>
  <c r="E80" i="2"/>
  <c r="F80" i="2"/>
  <c r="G80" i="2"/>
  <c r="B81" i="2"/>
  <c r="C81" i="2"/>
  <c r="D81" i="2"/>
  <c r="E81" i="2"/>
  <c r="F81" i="2"/>
  <c r="G81" i="2"/>
  <c r="B82" i="2"/>
  <c r="C82" i="2"/>
  <c r="D82" i="2"/>
  <c r="E82" i="2"/>
  <c r="F82" i="2"/>
  <c r="G82" i="2"/>
  <c r="B83" i="2"/>
  <c r="C83" i="2"/>
  <c r="D83" i="2"/>
  <c r="E83" i="2"/>
  <c r="F83" i="2"/>
  <c r="G83" i="2"/>
  <c r="B84" i="2"/>
  <c r="C84" i="2"/>
  <c r="D84" i="2"/>
  <c r="E84" i="2"/>
  <c r="F84" i="2"/>
  <c r="G84" i="2"/>
  <c r="B85" i="2"/>
  <c r="C85" i="2"/>
  <c r="D85" i="2"/>
  <c r="E85" i="2"/>
  <c r="F85" i="2"/>
  <c r="G85" i="2"/>
  <c r="B86" i="2"/>
  <c r="C86" i="2"/>
  <c r="D86" i="2"/>
  <c r="E86" i="2"/>
  <c r="F86" i="2"/>
  <c r="G86" i="2"/>
  <c r="B87" i="2"/>
  <c r="C87" i="2"/>
  <c r="D87" i="2"/>
  <c r="E87" i="2"/>
  <c r="F87" i="2"/>
  <c r="G87" i="2"/>
  <c r="B88" i="2"/>
  <c r="C88" i="2"/>
  <c r="D88" i="2"/>
  <c r="E88" i="2"/>
  <c r="F88" i="2"/>
  <c r="G88" i="2"/>
  <c r="B89" i="2"/>
  <c r="C89" i="2"/>
  <c r="D89" i="2"/>
  <c r="E89" i="2"/>
  <c r="F89" i="2"/>
  <c r="G89" i="2"/>
  <c r="B90" i="2"/>
  <c r="C90" i="2"/>
  <c r="D90" i="2"/>
  <c r="E90" i="2"/>
  <c r="F90" i="2"/>
  <c r="G90" i="2"/>
  <c r="B91" i="2"/>
  <c r="C91" i="2"/>
  <c r="D91" i="2"/>
  <c r="E91" i="2"/>
  <c r="F91" i="2"/>
  <c r="G91" i="2"/>
  <c r="B92" i="2"/>
  <c r="C92" i="2"/>
  <c r="D92" i="2"/>
  <c r="E92" i="2"/>
  <c r="F92" i="2"/>
  <c r="G92" i="2"/>
  <c r="B93" i="2"/>
  <c r="C93" i="2"/>
  <c r="D93" i="2"/>
  <c r="E93" i="2"/>
  <c r="F93" i="2"/>
  <c r="G93" i="2"/>
  <c r="B94" i="2"/>
  <c r="C94" i="2"/>
  <c r="D94" i="2"/>
  <c r="E94" i="2"/>
  <c r="F94" i="2"/>
  <c r="G94" i="2"/>
  <c r="B95" i="2"/>
  <c r="C95" i="2"/>
  <c r="D95" i="2"/>
  <c r="E95" i="2"/>
  <c r="F95" i="2"/>
  <c r="G95" i="2"/>
  <c r="B96" i="2"/>
  <c r="C96" i="2"/>
  <c r="D96" i="2"/>
  <c r="E96" i="2"/>
  <c r="F96" i="2"/>
  <c r="G96" i="2"/>
  <c r="B97" i="2"/>
  <c r="C97" i="2"/>
  <c r="D97" i="2"/>
  <c r="E97" i="2"/>
  <c r="F97" i="2"/>
  <c r="G97" i="2"/>
  <c r="B98" i="2"/>
  <c r="C98" i="2"/>
  <c r="D98" i="2"/>
  <c r="E98" i="2"/>
  <c r="F98" i="2"/>
  <c r="G98" i="2"/>
  <c r="B99" i="2"/>
  <c r="C99" i="2"/>
  <c r="D99" i="2"/>
  <c r="E99" i="2"/>
  <c r="F99" i="2"/>
  <c r="G99" i="2"/>
  <c r="B100" i="2"/>
  <c r="C100" i="2"/>
  <c r="D100" i="2"/>
  <c r="E100" i="2"/>
  <c r="F100" i="2"/>
  <c r="G100" i="2"/>
  <c r="B101" i="2"/>
  <c r="C101" i="2"/>
  <c r="D101" i="2"/>
  <c r="E101" i="2"/>
  <c r="F101" i="2"/>
  <c r="G101" i="2"/>
  <c r="B102" i="2"/>
  <c r="C102" i="2"/>
  <c r="D102" i="2"/>
  <c r="E102" i="2"/>
  <c r="F102" i="2"/>
  <c r="G102" i="2"/>
  <c r="B103" i="2"/>
  <c r="C103" i="2"/>
  <c r="D103" i="2"/>
  <c r="E103" i="2"/>
  <c r="F103" i="2"/>
  <c r="G103" i="2"/>
  <c r="B104" i="2"/>
  <c r="C104" i="2"/>
  <c r="D104" i="2"/>
  <c r="E104" i="2"/>
  <c r="F104" i="2"/>
  <c r="G104" i="2"/>
  <c r="B105" i="2"/>
  <c r="C105" i="2"/>
  <c r="D105" i="2"/>
  <c r="E105" i="2"/>
  <c r="F105" i="2"/>
  <c r="G105" i="2"/>
  <c r="B106" i="2"/>
  <c r="C106" i="2"/>
  <c r="D106" i="2"/>
  <c r="E106" i="2"/>
  <c r="F106" i="2"/>
  <c r="G106" i="2"/>
  <c r="B107" i="2"/>
  <c r="C107" i="2"/>
  <c r="D107" i="2"/>
  <c r="E107" i="2"/>
  <c r="F107" i="2"/>
  <c r="G107" i="2"/>
  <c r="B108" i="2"/>
  <c r="C108" i="2"/>
  <c r="D108" i="2"/>
  <c r="E108" i="2"/>
  <c r="F108" i="2"/>
  <c r="G108" i="2"/>
  <c r="B109" i="2"/>
  <c r="C109" i="2"/>
  <c r="D109" i="2"/>
  <c r="E109" i="2"/>
  <c r="F109" i="2"/>
  <c r="G109" i="2"/>
  <c r="G70" i="2"/>
  <c r="F70" i="2"/>
  <c r="E70" i="2"/>
  <c r="D70" i="2"/>
  <c r="C70" i="2"/>
  <c r="B70" i="2"/>
  <c r="B12" i="2"/>
  <c r="C12" i="2"/>
  <c r="D12" i="2"/>
  <c r="E12" i="2"/>
  <c r="F12" i="2"/>
  <c r="G12" i="2"/>
  <c r="B13" i="2"/>
  <c r="C13" i="2"/>
  <c r="D13" i="2"/>
  <c r="E13" i="2"/>
  <c r="F13" i="2"/>
  <c r="G13" i="2"/>
  <c r="B14" i="2"/>
  <c r="C14" i="2"/>
  <c r="D14" i="2"/>
  <c r="E14" i="2"/>
  <c r="F14" i="2"/>
  <c r="G14" i="2"/>
  <c r="B15" i="2"/>
  <c r="C15" i="2"/>
  <c r="D15" i="2"/>
  <c r="E15" i="2"/>
  <c r="F15" i="2"/>
  <c r="G15" i="2"/>
  <c r="B16" i="2"/>
  <c r="C16" i="2"/>
  <c r="D16" i="2"/>
  <c r="E16" i="2"/>
  <c r="F16" i="2"/>
  <c r="G16" i="2"/>
  <c r="B17" i="2"/>
  <c r="C17" i="2"/>
  <c r="D17" i="2"/>
  <c r="E17" i="2"/>
  <c r="F17" i="2"/>
  <c r="G17" i="2"/>
  <c r="B18" i="2"/>
  <c r="C18" i="2"/>
  <c r="D18" i="2"/>
  <c r="E18" i="2"/>
  <c r="F18" i="2"/>
  <c r="G18" i="2"/>
  <c r="B19" i="2"/>
  <c r="C19" i="2"/>
  <c r="D19" i="2"/>
  <c r="E19" i="2"/>
  <c r="F19" i="2"/>
  <c r="G19" i="2"/>
  <c r="B20" i="2"/>
  <c r="C20" i="2"/>
  <c r="D20" i="2"/>
  <c r="E20" i="2"/>
  <c r="F20" i="2"/>
  <c r="G20" i="2"/>
  <c r="B21" i="2"/>
  <c r="C21" i="2"/>
  <c r="D21" i="2"/>
  <c r="E21" i="2"/>
  <c r="F21" i="2"/>
  <c r="G21" i="2"/>
  <c r="B22" i="2"/>
  <c r="C22" i="2"/>
  <c r="D22" i="2"/>
  <c r="E22" i="2"/>
  <c r="F22" i="2"/>
  <c r="G22" i="2"/>
  <c r="B23" i="2"/>
  <c r="C23" i="2"/>
  <c r="D23" i="2"/>
  <c r="E23" i="2"/>
  <c r="F23" i="2"/>
  <c r="G23" i="2"/>
  <c r="B24" i="2"/>
  <c r="C24" i="2"/>
  <c r="D24" i="2"/>
  <c r="E24" i="2"/>
  <c r="F24" i="2"/>
  <c r="G24" i="2"/>
  <c r="B25" i="2"/>
  <c r="C25" i="2"/>
  <c r="D25" i="2"/>
  <c r="E25" i="2"/>
  <c r="F25" i="2"/>
  <c r="G25" i="2"/>
  <c r="B26" i="2"/>
  <c r="C26" i="2"/>
  <c r="D26" i="2"/>
  <c r="E26" i="2"/>
  <c r="F26" i="2"/>
  <c r="G26" i="2"/>
  <c r="B27" i="2"/>
  <c r="C27" i="2"/>
  <c r="D27" i="2"/>
  <c r="E27" i="2"/>
  <c r="F27" i="2"/>
  <c r="G27" i="2"/>
  <c r="B28" i="2"/>
  <c r="C28" i="2"/>
  <c r="D28" i="2"/>
  <c r="E28" i="2"/>
  <c r="F28" i="2"/>
  <c r="G28" i="2"/>
  <c r="B29" i="2"/>
  <c r="C29" i="2"/>
  <c r="D29" i="2"/>
  <c r="E29" i="2"/>
  <c r="F29" i="2"/>
  <c r="G29" i="2"/>
  <c r="B30" i="2"/>
  <c r="C30" i="2"/>
  <c r="D30" i="2"/>
  <c r="E30" i="2"/>
  <c r="F30" i="2"/>
  <c r="G30" i="2"/>
  <c r="B31" i="2"/>
  <c r="C31" i="2"/>
  <c r="D31" i="2"/>
  <c r="E31" i="2"/>
  <c r="F31" i="2"/>
  <c r="G31" i="2"/>
  <c r="B32" i="2"/>
  <c r="C32" i="2"/>
  <c r="D32" i="2"/>
  <c r="E32" i="2"/>
  <c r="F32" i="2"/>
  <c r="G32" i="2"/>
  <c r="B33" i="2"/>
  <c r="C33" i="2"/>
  <c r="D33" i="2"/>
  <c r="E33" i="2"/>
  <c r="F33" i="2"/>
  <c r="G33" i="2"/>
  <c r="B34" i="2"/>
  <c r="C34" i="2"/>
  <c r="D34" i="2"/>
  <c r="E34" i="2"/>
  <c r="F34" i="2"/>
  <c r="G34" i="2"/>
  <c r="B35" i="2"/>
  <c r="C35" i="2"/>
  <c r="D35" i="2"/>
  <c r="E35" i="2"/>
  <c r="F35" i="2"/>
  <c r="G35" i="2"/>
  <c r="B36" i="2"/>
  <c r="C36" i="2"/>
  <c r="D36" i="2"/>
  <c r="E36" i="2"/>
  <c r="F36" i="2"/>
  <c r="G36" i="2"/>
  <c r="B37" i="2"/>
  <c r="C37" i="2"/>
  <c r="D37" i="2"/>
  <c r="E37" i="2"/>
  <c r="F37" i="2"/>
  <c r="G37" i="2"/>
  <c r="B38" i="2"/>
  <c r="C38" i="2"/>
  <c r="D38" i="2"/>
  <c r="E38" i="2"/>
  <c r="F38" i="2"/>
  <c r="G38" i="2"/>
  <c r="B39" i="2"/>
  <c r="C39" i="2"/>
  <c r="D39" i="2"/>
  <c r="E39" i="2"/>
  <c r="F39" i="2"/>
  <c r="G39" i="2"/>
  <c r="B40" i="2"/>
  <c r="C40" i="2"/>
  <c r="D40" i="2"/>
  <c r="E40" i="2"/>
  <c r="F40" i="2"/>
  <c r="G40" i="2"/>
  <c r="B41" i="2"/>
  <c r="C41" i="2"/>
  <c r="D41" i="2"/>
  <c r="E41" i="2"/>
  <c r="F41" i="2"/>
  <c r="G41" i="2"/>
  <c r="B42" i="2"/>
  <c r="C42" i="2"/>
  <c r="D42" i="2"/>
  <c r="E42" i="2"/>
  <c r="F42" i="2"/>
  <c r="G42" i="2"/>
  <c r="B43" i="2"/>
  <c r="C43" i="2"/>
  <c r="D43" i="2"/>
  <c r="E43" i="2"/>
  <c r="F43" i="2"/>
  <c r="G43" i="2"/>
  <c r="B44" i="2"/>
  <c r="C44" i="2"/>
  <c r="D44" i="2"/>
  <c r="E44" i="2"/>
  <c r="F44" i="2"/>
  <c r="G44" i="2"/>
  <c r="B45" i="2"/>
  <c r="C45" i="2"/>
  <c r="D45" i="2"/>
  <c r="E45" i="2"/>
  <c r="F45" i="2"/>
  <c r="G45" i="2"/>
  <c r="B46" i="2"/>
  <c r="C46" i="2"/>
  <c r="D46" i="2"/>
  <c r="E46" i="2"/>
  <c r="F46" i="2"/>
  <c r="G46" i="2"/>
  <c r="B47" i="2"/>
  <c r="C47" i="2"/>
  <c r="D47" i="2"/>
  <c r="E47" i="2"/>
  <c r="F47" i="2"/>
  <c r="G47" i="2"/>
  <c r="B48" i="2"/>
  <c r="C48" i="2"/>
  <c r="D48" i="2"/>
  <c r="E48" i="2"/>
  <c r="F48" i="2"/>
  <c r="G48" i="2"/>
  <c r="B49" i="2"/>
  <c r="C49" i="2"/>
  <c r="D49" i="2"/>
  <c r="E49" i="2"/>
  <c r="F49" i="2"/>
  <c r="G49" i="2"/>
  <c r="B50" i="2"/>
  <c r="C50" i="2"/>
  <c r="D50" i="2"/>
  <c r="E50" i="2"/>
  <c r="F50" i="2"/>
  <c r="G50" i="2"/>
  <c r="C11" i="2"/>
  <c r="D11" i="2"/>
  <c r="E11" i="2"/>
  <c r="F11" i="2"/>
  <c r="G11" i="2"/>
  <c r="B11" i="2"/>
  <c r="G58" i="2" l="1"/>
  <c r="G57" i="2"/>
  <c r="A835" i="2"/>
  <c r="A776" i="2"/>
  <c r="A717" i="2"/>
  <c r="A658" i="2"/>
  <c r="A599" i="2"/>
  <c r="A540" i="2"/>
  <c r="A481" i="2"/>
  <c r="A422" i="2"/>
  <c r="A363" i="2"/>
  <c r="A304" i="2"/>
  <c r="A245" i="2"/>
  <c r="A186" i="2"/>
  <c r="A127" i="2"/>
  <c r="A68" i="2"/>
  <c r="H876" i="2"/>
  <c r="I876" i="2" s="1"/>
  <c r="J876" i="2" s="1"/>
  <c r="H875" i="2"/>
  <c r="I875" i="2" s="1"/>
  <c r="J875" i="2" s="1"/>
  <c r="H874" i="2"/>
  <c r="I874" i="2" s="1"/>
  <c r="J874" i="2" s="1"/>
  <c r="H873" i="2"/>
  <c r="I873" i="2" s="1"/>
  <c r="J873" i="2" s="1"/>
  <c r="H872" i="2"/>
  <c r="I872" i="2" s="1"/>
  <c r="J872" i="2" s="1"/>
  <c r="H871" i="2"/>
  <c r="I871" i="2" s="1"/>
  <c r="J871" i="2" s="1"/>
  <c r="H870" i="2"/>
  <c r="I870" i="2" s="1"/>
  <c r="J870" i="2" s="1"/>
  <c r="H869" i="2"/>
  <c r="I869" i="2" s="1"/>
  <c r="J869" i="2" s="1"/>
  <c r="H868" i="2"/>
  <c r="I868" i="2" s="1"/>
  <c r="J868" i="2" s="1"/>
  <c r="H867" i="2"/>
  <c r="I867" i="2" s="1"/>
  <c r="J867" i="2" s="1"/>
  <c r="H866" i="2"/>
  <c r="I866" i="2" s="1"/>
  <c r="J866" i="2" s="1"/>
  <c r="H865" i="2"/>
  <c r="I865" i="2" s="1"/>
  <c r="J865" i="2" s="1"/>
  <c r="H864" i="2"/>
  <c r="I864" i="2" s="1"/>
  <c r="J864" i="2" s="1"/>
  <c r="H863" i="2"/>
  <c r="I863" i="2" s="1"/>
  <c r="J863" i="2" s="1"/>
  <c r="H862" i="2"/>
  <c r="I862" i="2" s="1"/>
  <c r="J862" i="2" s="1"/>
  <c r="H861" i="2"/>
  <c r="I861" i="2" s="1"/>
  <c r="J861" i="2" s="1"/>
  <c r="H860" i="2"/>
  <c r="I860" i="2" s="1"/>
  <c r="J860" i="2" s="1"/>
  <c r="H859" i="2"/>
  <c r="I859" i="2" s="1"/>
  <c r="J859" i="2" s="1"/>
  <c r="H858" i="2"/>
  <c r="I858" i="2" s="1"/>
  <c r="J858" i="2" s="1"/>
  <c r="H857" i="2"/>
  <c r="I857" i="2" s="1"/>
  <c r="J857" i="2" s="1"/>
  <c r="H856" i="2"/>
  <c r="I856" i="2" s="1"/>
  <c r="J856" i="2" s="1"/>
  <c r="H855" i="2"/>
  <c r="I855" i="2" s="1"/>
  <c r="J855" i="2" s="1"/>
  <c r="H854" i="2"/>
  <c r="I854" i="2" s="1"/>
  <c r="J854" i="2" s="1"/>
  <c r="H853" i="2"/>
  <c r="I853" i="2" s="1"/>
  <c r="J853" i="2" s="1"/>
  <c r="H852" i="2"/>
  <c r="I852" i="2" s="1"/>
  <c r="J852" i="2" s="1"/>
  <c r="H851" i="2"/>
  <c r="I851" i="2" s="1"/>
  <c r="J851" i="2" s="1"/>
  <c r="H850" i="2"/>
  <c r="I850" i="2" s="1"/>
  <c r="J850" i="2" s="1"/>
  <c r="H849" i="2"/>
  <c r="I849" i="2" s="1"/>
  <c r="J849" i="2" s="1"/>
  <c r="H848" i="2"/>
  <c r="I848" i="2" s="1"/>
  <c r="J848" i="2" s="1"/>
  <c r="H847" i="2"/>
  <c r="I847" i="2" s="1"/>
  <c r="J847" i="2" s="1"/>
  <c r="H846" i="2"/>
  <c r="I846" i="2" s="1"/>
  <c r="J846" i="2" s="1"/>
  <c r="H845" i="2"/>
  <c r="I845" i="2" s="1"/>
  <c r="J845" i="2" s="1"/>
  <c r="H844" i="2"/>
  <c r="I844" i="2" s="1"/>
  <c r="J844" i="2" s="1"/>
  <c r="H843" i="2"/>
  <c r="I843" i="2" s="1"/>
  <c r="J843" i="2" s="1"/>
  <c r="H842" i="2"/>
  <c r="I842" i="2" s="1"/>
  <c r="J842" i="2" s="1"/>
  <c r="H841" i="2"/>
  <c r="I841" i="2" s="1"/>
  <c r="J841" i="2" s="1"/>
  <c r="H840" i="2"/>
  <c r="I840" i="2" s="1"/>
  <c r="J840" i="2" s="1"/>
  <c r="H839" i="2"/>
  <c r="I839" i="2" s="1"/>
  <c r="J839" i="2" s="1"/>
  <c r="H838" i="2"/>
  <c r="I838" i="2" s="1"/>
  <c r="J838" i="2" s="1"/>
  <c r="H837" i="2"/>
  <c r="I837" i="2" s="1"/>
  <c r="J837" i="2" s="1"/>
  <c r="H817" i="2"/>
  <c r="I817" i="2" s="1"/>
  <c r="J817" i="2" s="1"/>
  <c r="H816" i="2"/>
  <c r="I816" i="2" s="1"/>
  <c r="J816" i="2" s="1"/>
  <c r="H815" i="2"/>
  <c r="I815" i="2" s="1"/>
  <c r="J815" i="2" s="1"/>
  <c r="H814" i="2"/>
  <c r="I814" i="2" s="1"/>
  <c r="J814" i="2" s="1"/>
  <c r="H813" i="2"/>
  <c r="I813" i="2" s="1"/>
  <c r="J813" i="2" s="1"/>
  <c r="H812" i="2"/>
  <c r="I812" i="2" s="1"/>
  <c r="J812" i="2" s="1"/>
  <c r="H811" i="2"/>
  <c r="I811" i="2" s="1"/>
  <c r="J811" i="2" s="1"/>
  <c r="H810" i="2"/>
  <c r="I810" i="2" s="1"/>
  <c r="J810" i="2" s="1"/>
  <c r="H809" i="2"/>
  <c r="I809" i="2" s="1"/>
  <c r="J809" i="2" s="1"/>
  <c r="H808" i="2"/>
  <c r="I808" i="2" s="1"/>
  <c r="J808" i="2" s="1"/>
  <c r="H807" i="2"/>
  <c r="I807" i="2" s="1"/>
  <c r="J807" i="2" s="1"/>
  <c r="H806" i="2"/>
  <c r="I806" i="2" s="1"/>
  <c r="J806" i="2" s="1"/>
  <c r="H805" i="2"/>
  <c r="I805" i="2" s="1"/>
  <c r="J805" i="2" s="1"/>
  <c r="H804" i="2"/>
  <c r="I804" i="2" s="1"/>
  <c r="J804" i="2" s="1"/>
  <c r="H803" i="2"/>
  <c r="I803" i="2" s="1"/>
  <c r="J803" i="2" s="1"/>
  <c r="H802" i="2"/>
  <c r="I802" i="2" s="1"/>
  <c r="J802" i="2" s="1"/>
  <c r="H801" i="2"/>
  <c r="I801" i="2" s="1"/>
  <c r="J801" i="2" s="1"/>
  <c r="H800" i="2"/>
  <c r="I800" i="2" s="1"/>
  <c r="J800" i="2" s="1"/>
  <c r="H799" i="2"/>
  <c r="I799" i="2" s="1"/>
  <c r="J799" i="2" s="1"/>
  <c r="H798" i="2"/>
  <c r="I798" i="2" s="1"/>
  <c r="J798" i="2" s="1"/>
  <c r="H797" i="2"/>
  <c r="I797" i="2" s="1"/>
  <c r="J797" i="2" s="1"/>
  <c r="H796" i="2"/>
  <c r="I796" i="2" s="1"/>
  <c r="J796" i="2" s="1"/>
  <c r="H795" i="2"/>
  <c r="I795" i="2" s="1"/>
  <c r="J795" i="2" s="1"/>
  <c r="H794" i="2"/>
  <c r="I794" i="2" s="1"/>
  <c r="J794" i="2" s="1"/>
  <c r="H793" i="2"/>
  <c r="I793" i="2" s="1"/>
  <c r="J793" i="2" s="1"/>
  <c r="H792" i="2"/>
  <c r="I792" i="2" s="1"/>
  <c r="J792" i="2" s="1"/>
  <c r="H791" i="2"/>
  <c r="I791" i="2" s="1"/>
  <c r="J791" i="2" s="1"/>
  <c r="H790" i="2"/>
  <c r="I790" i="2" s="1"/>
  <c r="J790" i="2" s="1"/>
  <c r="H789" i="2"/>
  <c r="I789" i="2" s="1"/>
  <c r="J789" i="2" s="1"/>
  <c r="H788" i="2"/>
  <c r="I788" i="2" s="1"/>
  <c r="J788" i="2" s="1"/>
  <c r="H787" i="2"/>
  <c r="I787" i="2" s="1"/>
  <c r="J787" i="2" s="1"/>
  <c r="H786" i="2"/>
  <c r="I786" i="2" s="1"/>
  <c r="J786" i="2" s="1"/>
  <c r="H785" i="2"/>
  <c r="I785" i="2" s="1"/>
  <c r="J785" i="2" s="1"/>
  <c r="H784" i="2"/>
  <c r="I784" i="2" s="1"/>
  <c r="J784" i="2" s="1"/>
  <c r="H783" i="2"/>
  <c r="I783" i="2" s="1"/>
  <c r="J783" i="2" s="1"/>
  <c r="H782" i="2"/>
  <c r="I782" i="2" s="1"/>
  <c r="J782" i="2" s="1"/>
  <c r="H781" i="2"/>
  <c r="I781" i="2" s="1"/>
  <c r="J781" i="2" s="1"/>
  <c r="H780" i="2"/>
  <c r="I780" i="2" s="1"/>
  <c r="J780" i="2" s="1"/>
  <c r="H779" i="2"/>
  <c r="I779" i="2" s="1"/>
  <c r="J779" i="2" s="1"/>
  <c r="H778" i="2"/>
  <c r="I778" i="2" s="1"/>
  <c r="J778" i="2" s="1"/>
  <c r="H758" i="2"/>
  <c r="I758" i="2" s="1"/>
  <c r="J758" i="2" s="1"/>
  <c r="H757" i="2"/>
  <c r="I757" i="2" s="1"/>
  <c r="J757" i="2" s="1"/>
  <c r="H756" i="2"/>
  <c r="I756" i="2" s="1"/>
  <c r="J756" i="2" s="1"/>
  <c r="H755" i="2"/>
  <c r="I755" i="2" s="1"/>
  <c r="J755" i="2" s="1"/>
  <c r="H754" i="2"/>
  <c r="I754" i="2" s="1"/>
  <c r="J754" i="2" s="1"/>
  <c r="H753" i="2"/>
  <c r="I753" i="2" s="1"/>
  <c r="J753" i="2" s="1"/>
  <c r="H752" i="2"/>
  <c r="I752" i="2" s="1"/>
  <c r="J752" i="2" s="1"/>
  <c r="H751" i="2"/>
  <c r="I751" i="2" s="1"/>
  <c r="J751" i="2" s="1"/>
  <c r="H750" i="2"/>
  <c r="I750" i="2" s="1"/>
  <c r="J750" i="2" s="1"/>
  <c r="H749" i="2"/>
  <c r="I749" i="2" s="1"/>
  <c r="J749" i="2" s="1"/>
  <c r="H748" i="2"/>
  <c r="I748" i="2" s="1"/>
  <c r="J748" i="2" s="1"/>
  <c r="H747" i="2"/>
  <c r="I747" i="2" s="1"/>
  <c r="J747" i="2" s="1"/>
  <c r="H746" i="2"/>
  <c r="I746" i="2" s="1"/>
  <c r="J746" i="2" s="1"/>
  <c r="H745" i="2"/>
  <c r="I745" i="2" s="1"/>
  <c r="J745" i="2" s="1"/>
  <c r="H744" i="2"/>
  <c r="I744" i="2" s="1"/>
  <c r="J744" i="2" s="1"/>
  <c r="H743" i="2"/>
  <c r="I743" i="2" s="1"/>
  <c r="J743" i="2" s="1"/>
  <c r="H742" i="2"/>
  <c r="I742" i="2" s="1"/>
  <c r="J742" i="2" s="1"/>
  <c r="H741" i="2"/>
  <c r="I741" i="2" s="1"/>
  <c r="J741" i="2" s="1"/>
  <c r="H740" i="2"/>
  <c r="I740" i="2" s="1"/>
  <c r="J740" i="2" s="1"/>
  <c r="H739" i="2"/>
  <c r="I739" i="2" s="1"/>
  <c r="J739" i="2" s="1"/>
  <c r="H738" i="2"/>
  <c r="I738" i="2" s="1"/>
  <c r="J738" i="2" s="1"/>
  <c r="H737" i="2"/>
  <c r="I737" i="2" s="1"/>
  <c r="J737" i="2" s="1"/>
  <c r="H736" i="2"/>
  <c r="I736" i="2" s="1"/>
  <c r="J736" i="2" s="1"/>
  <c r="H735" i="2"/>
  <c r="I735" i="2" s="1"/>
  <c r="J735" i="2" s="1"/>
  <c r="H734" i="2"/>
  <c r="I734" i="2" s="1"/>
  <c r="J734" i="2" s="1"/>
  <c r="H733" i="2"/>
  <c r="I733" i="2" s="1"/>
  <c r="J733" i="2" s="1"/>
  <c r="H732" i="2"/>
  <c r="I732" i="2" s="1"/>
  <c r="J732" i="2" s="1"/>
  <c r="H731" i="2"/>
  <c r="I731" i="2" s="1"/>
  <c r="J731" i="2" s="1"/>
  <c r="H730" i="2"/>
  <c r="I730" i="2" s="1"/>
  <c r="J730" i="2" s="1"/>
  <c r="H729" i="2"/>
  <c r="I729" i="2" s="1"/>
  <c r="J729" i="2" s="1"/>
  <c r="H728" i="2"/>
  <c r="I728" i="2" s="1"/>
  <c r="J728" i="2" s="1"/>
  <c r="H727" i="2"/>
  <c r="I727" i="2" s="1"/>
  <c r="J727" i="2" s="1"/>
  <c r="H726" i="2"/>
  <c r="I726" i="2" s="1"/>
  <c r="J726" i="2" s="1"/>
  <c r="H725" i="2"/>
  <c r="I725" i="2" s="1"/>
  <c r="J725" i="2" s="1"/>
  <c r="H724" i="2"/>
  <c r="I724" i="2" s="1"/>
  <c r="J724" i="2" s="1"/>
  <c r="H723" i="2"/>
  <c r="I723" i="2" s="1"/>
  <c r="J723" i="2" s="1"/>
  <c r="H722" i="2"/>
  <c r="I722" i="2" s="1"/>
  <c r="J722" i="2" s="1"/>
  <c r="H721" i="2"/>
  <c r="I721" i="2" s="1"/>
  <c r="J721" i="2" s="1"/>
  <c r="H720" i="2"/>
  <c r="I720" i="2" s="1"/>
  <c r="J720" i="2" s="1"/>
  <c r="H719" i="2"/>
  <c r="I719" i="2" s="1"/>
  <c r="J719" i="2" s="1"/>
  <c r="H699" i="2"/>
  <c r="I699" i="2" s="1"/>
  <c r="J699" i="2" s="1"/>
  <c r="H698" i="2"/>
  <c r="I698" i="2" s="1"/>
  <c r="J698" i="2" s="1"/>
  <c r="H697" i="2"/>
  <c r="I697" i="2" s="1"/>
  <c r="J697" i="2" s="1"/>
  <c r="H696" i="2"/>
  <c r="I696" i="2" s="1"/>
  <c r="J696" i="2" s="1"/>
  <c r="H695" i="2"/>
  <c r="I695" i="2" s="1"/>
  <c r="J695" i="2" s="1"/>
  <c r="H694" i="2"/>
  <c r="I694" i="2" s="1"/>
  <c r="J694" i="2" s="1"/>
  <c r="H693" i="2"/>
  <c r="I693" i="2" s="1"/>
  <c r="J693" i="2" s="1"/>
  <c r="H692" i="2"/>
  <c r="I692" i="2" s="1"/>
  <c r="J692" i="2" s="1"/>
  <c r="H691" i="2"/>
  <c r="I691" i="2" s="1"/>
  <c r="J691" i="2" s="1"/>
  <c r="H690" i="2"/>
  <c r="I690" i="2" s="1"/>
  <c r="J690" i="2" s="1"/>
  <c r="H689" i="2"/>
  <c r="I689" i="2" s="1"/>
  <c r="J689" i="2" s="1"/>
  <c r="H688" i="2"/>
  <c r="I688" i="2" s="1"/>
  <c r="J688" i="2" s="1"/>
  <c r="H687" i="2"/>
  <c r="I687" i="2" s="1"/>
  <c r="J687" i="2" s="1"/>
  <c r="H686" i="2"/>
  <c r="I686" i="2" s="1"/>
  <c r="J686" i="2" s="1"/>
  <c r="H685" i="2"/>
  <c r="I685" i="2" s="1"/>
  <c r="J685" i="2" s="1"/>
  <c r="H684" i="2"/>
  <c r="I684" i="2" s="1"/>
  <c r="J684" i="2" s="1"/>
  <c r="H683" i="2"/>
  <c r="I683" i="2" s="1"/>
  <c r="J683" i="2" s="1"/>
  <c r="H682" i="2"/>
  <c r="I682" i="2" s="1"/>
  <c r="J682" i="2" s="1"/>
  <c r="H681" i="2"/>
  <c r="I681" i="2" s="1"/>
  <c r="J681" i="2" s="1"/>
  <c r="H680" i="2"/>
  <c r="I680" i="2" s="1"/>
  <c r="J680" i="2" s="1"/>
  <c r="H679" i="2"/>
  <c r="I679" i="2" s="1"/>
  <c r="J679" i="2" s="1"/>
  <c r="H678" i="2"/>
  <c r="I678" i="2" s="1"/>
  <c r="J678" i="2" s="1"/>
  <c r="H677" i="2"/>
  <c r="I677" i="2" s="1"/>
  <c r="J677" i="2" s="1"/>
  <c r="H676" i="2"/>
  <c r="I676" i="2" s="1"/>
  <c r="J676" i="2" s="1"/>
  <c r="H675" i="2"/>
  <c r="I675" i="2" s="1"/>
  <c r="J675" i="2" s="1"/>
  <c r="H674" i="2"/>
  <c r="I674" i="2" s="1"/>
  <c r="J674" i="2" s="1"/>
  <c r="H673" i="2"/>
  <c r="I673" i="2" s="1"/>
  <c r="J673" i="2" s="1"/>
  <c r="H672" i="2"/>
  <c r="I672" i="2" s="1"/>
  <c r="J672" i="2" s="1"/>
  <c r="H671" i="2"/>
  <c r="I671" i="2" s="1"/>
  <c r="J671" i="2" s="1"/>
  <c r="H670" i="2"/>
  <c r="I670" i="2" s="1"/>
  <c r="J670" i="2" s="1"/>
  <c r="H669" i="2"/>
  <c r="I669" i="2" s="1"/>
  <c r="J669" i="2" s="1"/>
  <c r="H668" i="2"/>
  <c r="I668" i="2" s="1"/>
  <c r="J668" i="2" s="1"/>
  <c r="H667" i="2"/>
  <c r="I667" i="2" s="1"/>
  <c r="J667" i="2" s="1"/>
  <c r="H666" i="2"/>
  <c r="I666" i="2" s="1"/>
  <c r="J666" i="2" s="1"/>
  <c r="H665" i="2"/>
  <c r="I665" i="2" s="1"/>
  <c r="J665" i="2" s="1"/>
  <c r="H664" i="2"/>
  <c r="I664" i="2" s="1"/>
  <c r="J664" i="2" s="1"/>
  <c r="H663" i="2"/>
  <c r="I663" i="2" s="1"/>
  <c r="J663" i="2" s="1"/>
  <c r="H662" i="2"/>
  <c r="I662" i="2" s="1"/>
  <c r="J662" i="2" s="1"/>
  <c r="H661" i="2"/>
  <c r="I661" i="2" s="1"/>
  <c r="J661" i="2" s="1"/>
  <c r="H660" i="2"/>
  <c r="I660" i="2" s="1"/>
  <c r="J660" i="2" s="1"/>
  <c r="H640" i="2"/>
  <c r="I640" i="2" s="1"/>
  <c r="J640" i="2" s="1"/>
  <c r="H639" i="2"/>
  <c r="I639" i="2" s="1"/>
  <c r="J639" i="2" s="1"/>
  <c r="H638" i="2"/>
  <c r="I638" i="2" s="1"/>
  <c r="J638" i="2" s="1"/>
  <c r="H637" i="2"/>
  <c r="I637" i="2" s="1"/>
  <c r="J637" i="2" s="1"/>
  <c r="H636" i="2"/>
  <c r="I636" i="2" s="1"/>
  <c r="J636" i="2" s="1"/>
  <c r="H635" i="2"/>
  <c r="I635" i="2" s="1"/>
  <c r="J635" i="2" s="1"/>
  <c r="H634" i="2"/>
  <c r="I634" i="2" s="1"/>
  <c r="J634" i="2" s="1"/>
  <c r="H633" i="2"/>
  <c r="I633" i="2" s="1"/>
  <c r="J633" i="2" s="1"/>
  <c r="H632" i="2"/>
  <c r="I632" i="2" s="1"/>
  <c r="J632" i="2" s="1"/>
  <c r="H631" i="2"/>
  <c r="I631" i="2" s="1"/>
  <c r="J631" i="2" s="1"/>
  <c r="H630" i="2"/>
  <c r="I630" i="2" s="1"/>
  <c r="J630" i="2" s="1"/>
  <c r="H629" i="2"/>
  <c r="I629" i="2" s="1"/>
  <c r="J629" i="2" s="1"/>
  <c r="H628" i="2"/>
  <c r="I628" i="2" s="1"/>
  <c r="J628" i="2" s="1"/>
  <c r="H627" i="2"/>
  <c r="I627" i="2" s="1"/>
  <c r="J627" i="2" s="1"/>
  <c r="H626" i="2"/>
  <c r="I626" i="2" s="1"/>
  <c r="J626" i="2" s="1"/>
  <c r="H625" i="2"/>
  <c r="I625" i="2" s="1"/>
  <c r="J625" i="2" s="1"/>
  <c r="H624" i="2"/>
  <c r="I624" i="2" s="1"/>
  <c r="J624" i="2" s="1"/>
  <c r="H623" i="2"/>
  <c r="I623" i="2" s="1"/>
  <c r="J623" i="2" s="1"/>
  <c r="H622" i="2"/>
  <c r="I622" i="2" s="1"/>
  <c r="J622" i="2" s="1"/>
  <c r="H621" i="2"/>
  <c r="I621" i="2" s="1"/>
  <c r="J621" i="2" s="1"/>
  <c r="H620" i="2"/>
  <c r="I620" i="2" s="1"/>
  <c r="J620" i="2" s="1"/>
  <c r="H619" i="2"/>
  <c r="I619" i="2" s="1"/>
  <c r="J619" i="2" s="1"/>
  <c r="H618" i="2"/>
  <c r="I618" i="2" s="1"/>
  <c r="J618" i="2" s="1"/>
  <c r="H617" i="2"/>
  <c r="I617" i="2" s="1"/>
  <c r="J617" i="2" s="1"/>
  <c r="H616" i="2"/>
  <c r="I616" i="2" s="1"/>
  <c r="J616" i="2" s="1"/>
  <c r="H615" i="2"/>
  <c r="I615" i="2" s="1"/>
  <c r="J615" i="2" s="1"/>
  <c r="H614" i="2"/>
  <c r="I614" i="2" s="1"/>
  <c r="J614" i="2" s="1"/>
  <c r="H613" i="2"/>
  <c r="I613" i="2" s="1"/>
  <c r="J613" i="2" s="1"/>
  <c r="H612" i="2"/>
  <c r="I612" i="2" s="1"/>
  <c r="J612" i="2" s="1"/>
  <c r="H611" i="2"/>
  <c r="I611" i="2" s="1"/>
  <c r="J611" i="2" s="1"/>
  <c r="H610" i="2"/>
  <c r="I610" i="2" s="1"/>
  <c r="J610" i="2" s="1"/>
  <c r="H609" i="2"/>
  <c r="I609" i="2" s="1"/>
  <c r="J609" i="2" s="1"/>
  <c r="H608" i="2"/>
  <c r="I608" i="2" s="1"/>
  <c r="J608" i="2" s="1"/>
  <c r="H607" i="2"/>
  <c r="I607" i="2" s="1"/>
  <c r="J607" i="2" s="1"/>
  <c r="H606" i="2"/>
  <c r="I606" i="2" s="1"/>
  <c r="J606" i="2" s="1"/>
  <c r="H605" i="2"/>
  <c r="I605" i="2" s="1"/>
  <c r="J605" i="2" s="1"/>
  <c r="H604" i="2"/>
  <c r="I604" i="2" s="1"/>
  <c r="J604" i="2" s="1"/>
  <c r="H603" i="2"/>
  <c r="I603" i="2" s="1"/>
  <c r="J603" i="2" s="1"/>
  <c r="H602" i="2"/>
  <c r="I602" i="2" s="1"/>
  <c r="J602" i="2" s="1"/>
  <c r="H601" i="2"/>
  <c r="I601" i="2" s="1"/>
  <c r="J601" i="2" s="1"/>
  <c r="H581" i="2"/>
  <c r="I581" i="2" s="1"/>
  <c r="J581" i="2" s="1"/>
  <c r="H580" i="2"/>
  <c r="I580" i="2" s="1"/>
  <c r="J580" i="2" s="1"/>
  <c r="H579" i="2"/>
  <c r="I579" i="2" s="1"/>
  <c r="J579" i="2" s="1"/>
  <c r="H578" i="2"/>
  <c r="I578" i="2" s="1"/>
  <c r="J578" i="2" s="1"/>
  <c r="H577" i="2"/>
  <c r="I577" i="2" s="1"/>
  <c r="J577" i="2" s="1"/>
  <c r="H576" i="2"/>
  <c r="I576" i="2" s="1"/>
  <c r="J576" i="2" s="1"/>
  <c r="H575" i="2"/>
  <c r="I575" i="2" s="1"/>
  <c r="J575" i="2" s="1"/>
  <c r="H574" i="2"/>
  <c r="I574" i="2" s="1"/>
  <c r="J574" i="2" s="1"/>
  <c r="H573" i="2"/>
  <c r="I573" i="2" s="1"/>
  <c r="J573" i="2" s="1"/>
  <c r="H572" i="2"/>
  <c r="I572" i="2" s="1"/>
  <c r="J572" i="2" s="1"/>
  <c r="H571" i="2"/>
  <c r="I571" i="2" s="1"/>
  <c r="J571" i="2" s="1"/>
  <c r="H570" i="2"/>
  <c r="I570" i="2" s="1"/>
  <c r="J570" i="2" s="1"/>
  <c r="H569" i="2"/>
  <c r="I569" i="2" s="1"/>
  <c r="J569" i="2" s="1"/>
  <c r="H568" i="2"/>
  <c r="I568" i="2" s="1"/>
  <c r="J568" i="2" s="1"/>
  <c r="H567" i="2"/>
  <c r="I567" i="2" s="1"/>
  <c r="J567" i="2" s="1"/>
  <c r="H566" i="2"/>
  <c r="I566" i="2" s="1"/>
  <c r="J566" i="2" s="1"/>
  <c r="H565" i="2"/>
  <c r="I565" i="2" s="1"/>
  <c r="J565" i="2" s="1"/>
  <c r="H564" i="2"/>
  <c r="I564" i="2" s="1"/>
  <c r="J564" i="2" s="1"/>
  <c r="H563" i="2"/>
  <c r="I563" i="2" s="1"/>
  <c r="J563" i="2" s="1"/>
  <c r="H562" i="2"/>
  <c r="I562" i="2" s="1"/>
  <c r="J562" i="2" s="1"/>
  <c r="H561" i="2"/>
  <c r="I561" i="2" s="1"/>
  <c r="J561" i="2" s="1"/>
  <c r="H560" i="2"/>
  <c r="I560" i="2" s="1"/>
  <c r="J560" i="2" s="1"/>
  <c r="H559" i="2"/>
  <c r="I559" i="2" s="1"/>
  <c r="J559" i="2" s="1"/>
  <c r="H558" i="2"/>
  <c r="I558" i="2" s="1"/>
  <c r="J558" i="2" s="1"/>
  <c r="H557" i="2"/>
  <c r="I557" i="2" s="1"/>
  <c r="J557" i="2" s="1"/>
  <c r="H556" i="2"/>
  <c r="I556" i="2" s="1"/>
  <c r="J556" i="2" s="1"/>
  <c r="H555" i="2"/>
  <c r="I555" i="2" s="1"/>
  <c r="J555" i="2" s="1"/>
  <c r="H554" i="2"/>
  <c r="I554" i="2" s="1"/>
  <c r="J554" i="2" s="1"/>
  <c r="H553" i="2"/>
  <c r="I553" i="2" s="1"/>
  <c r="J553" i="2" s="1"/>
  <c r="H552" i="2"/>
  <c r="I552" i="2" s="1"/>
  <c r="J552" i="2" s="1"/>
  <c r="H551" i="2"/>
  <c r="I551" i="2" s="1"/>
  <c r="J551" i="2" s="1"/>
  <c r="H550" i="2"/>
  <c r="I550" i="2" s="1"/>
  <c r="J550" i="2" s="1"/>
  <c r="H549" i="2"/>
  <c r="I549" i="2" s="1"/>
  <c r="J549" i="2" s="1"/>
  <c r="H548" i="2"/>
  <c r="I548" i="2" s="1"/>
  <c r="J548" i="2" s="1"/>
  <c r="H547" i="2"/>
  <c r="I547" i="2" s="1"/>
  <c r="J547" i="2" s="1"/>
  <c r="H546" i="2"/>
  <c r="I546" i="2" s="1"/>
  <c r="J546" i="2" s="1"/>
  <c r="H545" i="2"/>
  <c r="I545" i="2" s="1"/>
  <c r="J545" i="2" s="1"/>
  <c r="H544" i="2"/>
  <c r="I544" i="2" s="1"/>
  <c r="J544" i="2" s="1"/>
  <c r="H543" i="2"/>
  <c r="I543" i="2" s="1"/>
  <c r="J543" i="2" s="1"/>
  <c r="H542" i="2"/>
  <c r="I542" i="2" s="1"/>
  <c r="J542" i="2" s="1"/>
  <c r="H522" i="2"/>
  <c r="I522" i="2" s="1"/>
  <c r="J522" i="2" s="1"/>
  <c r="H521" i="2"/>
  <c r="I521" i="2" s="1"/>
  <c r="J521" i="2" s="1"/>
  <c r="H520" i="2"/>
  <c r="I520" i="2" s="1"/>
  <c r="J520" i="2" s="1"/>
  <c r="H519" i="2"/>
  <c r="I519" i="2" s="1"/>
  <c r="J519" i="2" s="1"/>
  <c r="H518" i="2"/>
  <c r="I518" i="2" s="1"/>
  <c r="J518" i="2" s="1"/>
  <c r="H517" i="2"/>
  <c r="I517" i="2" s="1"/>
  <c r="J517" i="2" s="1"/>
  <c r="H516" i="2"/>
  <c r="I516" i="2" s="1"/>
  <c r="J516" i="2" s="1"/>
  <c r="H515" i="2"/>
  <c r="I515" i="2" s="1"/>
  <c r="J515" i="2" s="1"/>
  <c r="H514" i="2"/>
  <c r="I514" i="2" s="1"/>
  <c r="J514" i="2" s="1"/>
  <c r="H513" i="2"/>
  <c r="I513" i="2" s="1"/>
  <c r="J513" i="2" s="1"/>
  <c r="H512" i="2"/>
  <c r="I512" i="2" s="1"/>
  <c r="J512" i="2" s="1"/>
  <c r="H511" i="2"/>
  <c r="I511" i="2" s="1"/>
  <c r="J511" i="2" s="1"/>
  <c r="H510" i="2"/>
  <c r="I510" i="2" s="1"/>
  <c r="J510" i="2" s="1"/>
  <c r="H509" i="2"/>
  <c r="I509" i="2" s="1"/>
  <c r="J509" i="2" s="1"/>
  <c r="H508" i="2"/>
  <c r="I508" i="2" s="1"/>
  <c r="J508" i="2" s="1"/>
  <c r="H507" i="2"/>
  <c r="I507" i="2" s="1"/>
  <c r="J507" i="2" s="1"/>
  <c r="H506" i="2"/>
  <c r="I506" i="2" s="1"/>
  <c r="J506" i="2" s="1"/>
  <c r="H505" i="2"/>
  <c r="I505" i="2" s="1"/>
  <c r="J505" i="2" s="1"/>
  <c r="H504" i="2"/>
  <c r="I504" i="2" s="1"/>
  <c r="J504" i="2" s="1"/>
  <c r="H503" i="2"/>
  <c r="I503" i="2" s="1"/>
  <c r="J503" i="2" s="1"/>
  <c r="H502" i="2"/>
  <c r="I502" i="2" s="1"/>
  <c r="J502" i="2" s="1"/>
  <c r="H501" i="2"/>
  <c r="I501" i="2" s="1"/>
  <c r="J501" i="2" s="1"/>
  <c r="H500" i="2"/>
  <c r="I500" i="2" s="1"/>
  <c r="J500" i="2" s="1"/>
  <c r="H499" i="2"/>
  <c r="I499" i="2" s="1"/>
  <c r="J499" i="2" s="1"/>
  <c r="H498" i="2"/>
  <c r="I498" i="2" s="1"/>
  <c r="J498" i="2" s="1"/>
  <c r="H497" i="2"/>
  <c r="I497" i="2" s="1"/>
  <c r="J497" i="2" s="1"/>
  <c r="H496" i="2"/>
  <c r="I496" i="2" s="1"/>
  <c r="J496" i="2" s="1"/>
  <c r="H495" i="2"/>
  <c r="I495" i="2" s="1"/>
  <c r="J495" i="2" s="1"/>
  <c r="H494" i="2"/>
  <c r="I494" i="2" s="1"/>
  <c r="J494" i="2" s="1"/>
  <c r="H493" i="2"/>
  <c r="I493" i="2" s="1"/>
  <c r="J493" i="2" s="1"/>
  <c r="H492" i="2"/>
  <c r="I492" i="2" s="1"/>
  <c r="J492" i="2" s="1"/>
  <c r="H491" i="2"/>
  <c r="I491" i="2" s="1"/>
  <c r="J491" i="2" s="1"/>
  <c r="H490" i="2"/>
  <c r="I490" i="2" s="1"/>
  <c r="J490" i="2" s="1"/>
  <c r="H489" i="2"/>
  <c r="I489" i="2" s="1"/>
  <c r="J489" i="2" s="1"/>
  <c r="H488" i="2"/>
  <c r="I488" i="2" s="1"/>
  <c r="J488" i="2" s="1"/>
  <c r="H487" i="2"/>
  <c r="I487" i="2" s="1"/>
  <c r="J487" i="2" s="1"/>
  <c r="H486" i="2"/>
  <c r="I486" i="2" s="1"/>
  <c r="J486" i="2" s="1"/>
  <c r="H485" i="2"/>
  <c r="I485" i="2" s="1"/>
  <c r="J485" i="2" s="1"/>
  <c r="H484" i="2"/>
  <c r="I484" i="2" s="1"/>
  <c r="J484" i="2" s="1"/>
  <c r="H483" i="2"/>
  <c r="I483" i="2" s="1"/>
  <c r="J483" i="2" s="1"/>
  <c r="H463" i="2"/>
  <c r="I463" i="2" s="1"/>
  <c r="J463" i="2" s="1"/>
  <c r="H462" i="2"/>
  <c r="I462" i="2" s="1"/>
  <c r="J462" i="2" s="1"/>
  <c r="H461" i="2"/>
  <c r="I461" i="2" s="1"/>
  <c r="J461" i="2" s="1"/>
  <c r="H460" i="2"/>
  <c r="I460" i="2" s="1"/>
  <c r="J460" i="2" s="1"/>
  <c r="H459" i="2"/>
  <c r="I459" i="2" s="1"/>
  <c r="J459" i="2" s="1"/>
  <c r="H458" i="2"/>
  <c r="I458" i="2" s="1"/>
  <c r="J458" i="2" s="1"/>
  <c r="H457" i="2"/>
  <c r="I457" i="2" s="1"/>
  <c r="J457" i="2" s="1"/>
  <c r="H456" i="2"/>
  <c r="I456" i="2" s="1"/>
  <c r="J456" i="2" s="1"/>
  <c r="H455" i="2"/>
  <c r="I455" i="2" s="1"/>
  <c r="J455" i="2" s="1"/>
  <c r="H454" i="2"/>
  <c r="I454" i="2" s="1"/>
  <c r="J454" i="2" s="1"/>
  <c r="H453" i="2"/>
  <c r="I453" i="2" s="1"/>
  <c r="J453" i="2" s="1"/>
  <c r="H452" i="2"/>
  <c r="I452" i="2" s="1"/>
  <c r="J452" i="2" s="1"/>
  <c r="H451" i="2"/>
  <c r="I451" i="2" s="1"/>
  <c r="J451" i="2" s="1"/>
  <c r="H450" i="2"/>
  <c r="I450" i="2" s="1"/>
  <c r="J450" i="2" s="1"/>
  <c r="H449" i="2"/>
  <c r="I449" i="2" s="1"/>
  <c r="J449" i="2" s="1"/>
  <c r="H448" i="2"/>
  <c r="I448" i="2" s="1"/>
  <c r="J448" i="2" s="1"/>
  <c r="H447" i="2"/>
  <c r="I447" i="2" s="1"/>
  <c r="J447" i="2" s="1"/>
  <c r="H446" i="2"/>
  <c r="I446" i="2" s="1"/>
  <c r="J446" i="2" s="1"/>
  <c r="H445" i="2"/>
  <c r="I445" i="2" s="1"/>
  <c r="J445" i="2" s="1"/>
  <c r="H444" i="2"/>
  <c r="I444" i="2" s="1"/>
  <c r="J444" i="2" s="1"/>
  <c r="H443" i="2"/>
  <c r="I443" i="2" s="1"/>
  <c r="J443" i="2" s="1"/>
  <c r="H442" i="2"/>
  <c r="I442" i="2" s="1"/>
  <c r="J442" i="2" s="1"/>
  <c r="H441" i="2"/>
  <c r="I441" i="2" s="1"/>
  <c r="J441" i="2" s="1"/>
  <c r="H440" i="2"/>
  <c r="I440" i="2" s="1"/>
  <c r="J440" i="2" s="1"/>
  <c r="H439" i="2"/>
  <c r="I439" i="2" s="1"/>
  <c r="J439" i="2" s="1"/>
  <c r="H438" i="2"/>
  <c r="I438" i="2" s="1"/>
  <c r="J438" i="2" s="1"/>
  <c r="H437" i="2"/>
  <c r="I437" i="2" s="1"/>
  <c r="J437" i="2" s="1"/>
  <c r="H436" i="2"/>
  <c r="I436" i="2" s="1"/>
  <c r="J436" i="2" s="1"/>
  <c r="H435" i="2"/>
  <c r="I435" i="2" s="1"/>
  <c r="J435" i="2" s="1"/>
  <c r="H434" i="2"/>
  <c r="I434" i="2" s="1"/>
  <c r="J434" i="2" s="1"/>
  <c r="H433" i="2"/>
  <c r="I433" i="2" s="1"/>
  <c r="J433" i="2" s="1"/>
  <c r="H432" i="2"/>
  <c r="I432" i="2" s="1"/>
  <c r="J432" i="2" s="1"/>
  <c r="H431" i="2"/>
  <c r="I431" i="2" s="1"/>
  <c r="J431" i="2" s="1"/>
  <c r="H430" i="2"/>
  <c r="I430" i="2" s="1"/>
  <c r="J430" i="2" s="1"/>
  <c r="H429" i="2"/>
  <c r="I429" i="2" s="1"/>
  <c r="J429" i="2" s="1"/>
  <c r="H428" i="2"/>
  <c r="I428" i="2" s="1"/>
  <c r="J428" i="2" s="1"/>
  <c r="H427" i="2"/>
  <c r="I427" i="2" s="1"/>
  <c r="J427" i="2" s="1"/>
  <c r="H426" i="2"/>
  <c r="I426" i="2" s="1"/>
  <c r="J426" i="2" s="1"/>
  <c r="H425" i="2"/>
  <c r="I425" i="2" s="1"/>
  <c r="J425" i="2" s="1"/>
  <c r="H424" i="2"/>
  <c r="I424" i="2" s="1"/>
  <c r="J424" i="2" s="1"/>
  <c r="H404" i="2"/>
  <c r="I404" i="2" s="1"/>
  <c r="J404" i="2" s="1"/>
  <c r="H403" i="2"/>
  <c r="I403" i="2" s="1"/>
  <c r="J403" i="2" s="1"/>
  <c r="H402" i="2"/>
  <c r="I402" i="2" s="1"/>
  <c r="J402" i="2" s="1"/>
  <c r="H401" i="2"/>
  <c r="I401" i="2" s="1"/>
  <c r="J401" i="2" s="1"/>
  <c r="H400" i="2"/>
  <c r="I400" i="2" s="1"/>
  <c r="J400" i="2" s="1"/>
  <c r="H399" i="2"/>
  <c r="I399" i="2" s="1"/>
  <c r="J399" i="2" s="1"/>
  <c r="H398" i="2"/>
  <c r="I398" i="2" s="1"/>
  <c r="J398" i="2" s="1"/>
  <c r="H397" i="2"/>
  <c r="I397" i="2" s="1"/>
  <c r="J397" i="2" s="1"/>
  <c r="H396" i="2"/>
  <c r="I396" i="2" s="1"/>
  <c r="J396" i="2" s="1"/>
  <c r="H395" i="2"/>
  <c r="I395" i="2" s="1"/>
  <c r="J395" i="2" s="1"/>
  <c r="H394" i="2"/>
  <c r="I394" i="2" s="1"/>
  <c r="J394" i="2" s="1"/>
  <c r="H393" i="2"/>
  <c r="I393" i="2" s="1"/>
  <c r="J393" i="2" s="1"/>
  <c r="H392" i="2"/>
  <c r="I392" i="2" s="1"/>
  <c r="J392" i="2" s="1"/>
  <c r="H391" i="2"/>
  <c r="I391" i="2" s="1"/>
  <c r="J391" i="2" s="1"/>
  <c r="H390" i="2"/>
  <c r="I390" i="2" s="1"/>
  <c r="J390" i="2" s="1"/>
  <c r="H389" i="2"/>
  <c r="I389" i="2" s="1"/>
  <c r="J389" i="2" s="1"/>
  <c r="H388" i="2"/>
  <c r="I388" i="2" s="1"/>
  <c r="J388" i="2" s="1"/>
  <c r="H387" i="2"/>
  <c r="I387" i="2" s="1"/>
  <c r="J387" i="2" s="1"/>
  <c r="H386" i="2"/>
  <c r="I386" i="2" s="1"/>
  <c r="J386" i="2" s="1"/>
  <c r="H385" i="2"/>
  <c r="I385" i="2" s="1"/>
  <c r="J385" i="2" s="1"/>
  <c r="H384" i="2"/>
  <c r="I384" i="2" s="1"/>
  <c r="J384" i="2" s="1"/>
  <c r="H383" i="2"/>
  <c r="I383" i="2" s="1"/>
  <c r="J383" i="2" s="1"/>
  <c r="H382" i="2"/>
  <c r="I382" i="2" s="1"/>
  <c r="J382" i="2" s="1"/>
  <c r="H381" i="2"/>
  <c r="I381" i="2" s="1"/>
  <c r="J381" i="2" s="1"/>
  <c r="H380" i="2"/>
  <c r="I380" i="2" s="1"/>
  <c r="J380" i="2" s="1"/>
  <c r="H379" i="2"/>
  <c r="I379" i="2" s="1"/>
  <c r="J379" i="2" s="1"/>
  <c r="H378" i="2"/>
  <c r="I378" i="2" s="1"/>
  <c r="J378" i="2" s="1"/>
  <c r="H377" i="2"/>
  <c r="I377" i="2" s="1"/>
  <c r="J377" i="2" s="1"/>
  <c r="H376" i="2"/>
  <c r="I376" i="2" s="1"/>
  <c r="J376" i="2" s="1"/>
  <c r="H375" i="2"/>
  <c r="I375" i="2" s="1"/>
  <c r="J375" i="2" s="1"/>
  <c r="H374" i="2"/>
  <c r="I374" i="2" s="1"/>
  <c r="J374" i="2" s="1"/>
  <c r="H373" i="2"/>
  <c r="I373" i="2" s="1"/>
  <c r="J373" i="2" s="1"/>
  <c r="H372" i="2"/>
  <c r="I372" i="2" s="1"/>
  <c r="J372" i="2" s="1"/>
  <c r="H371" i="2"/>
  <c r="I371" i="2" s="1"/>
  <c r="J371" i="2" s="1"/>
  <c r="H370" i="2"/>
  <c r="I370" i="2" s="1"/>
  <c r="J370" i="2" s="1"/>
  <c r="H369" i="2"/>
  <c r="I369" i="2" s="1"/>
  <c r="J369" i="2" s="1"/>
  <c r="H368" i="2"/>
  <c r="I368" i="2" s="1"/>
  <c r="J368" i="2" s="1"/>
  <c r="H367" i="2"/>
  <c r="I367" i="2" s="1"/>
  <c r="J367" i="2" s="1"/>
  <c r="H366" i="2"/>
  <c r="I366" i="2" s="1"/>
  <c r="J366" i="2" s="1"/>
  <c r="H365" i="2"/>
  <c r="I365" i="2" s="1"/>
  <c r="J365" i="2" s="1"/>
  <c r="H345" i="2"/>
  <c r="I345" i="2" s="1"/>
  <c r="J345" i="2" s="1"/>
  <c r="H344" i="2"/>
  <c r="I344" i="2" s="1"/>
  <c r="J344" i="2" s="1"/>
  <c r="H343" i="2"/>
  <c r="I343" i="2" s="1"/>
  <c r="J343" i="2" s="1"/>
  <c r="H342" i="2"/>
  <c r="I342" i="2" s="1"/>
  <c r="J342" i="2" s="1"/>
  <c r="H341" i="2"/>
  <c r="I341" i="2" s="1"/>
  <c r="J341" i="2" s="1"/>
  <c r="H340" i="2"/>
  <c r="I340" i="2" s="1"/>
  <c r="J340" i="2" s="1"/>
  <c r="H339" i="2"/>
  <c r="I339" i="2" s="1"/>
  <c r="J339" i="2" s="1"/>
  <c r="H338" i="2"/>
  <c r="I338" i="2" s="1"/>
  <c r="J338" i="2" s="1"/>
  <c r="H337" i="2"/>
  <c r="I337" i="2" s="1"/>
  <c r="J337" i="2" s="1"/>
  <c r="H336" i="2"/>
  <c r="I336" i="2" s="1"/>
  <c r="J336" i="2" s="1"/>
  <c r="H335" i="2"/>
  <c r="I335" i="2" s="1"/>
  <c r="J335" i="2" s="1"/>
  <c r="H334" i="2"/>
  <c r="I334" i="2" s="1"/>
  <c r="J334" i="2" s="1"/>
  <c r="H333" i="2"/>
  <c r="I333" i="2" s="1"/>
  <c r="J333" i="2" s="1"/>
  <c r="H332" i="2"/>
  <c r="I332" i="2" s="1"/>
  <c r="J332" i="2" s="1"/>
  <c r="H331" i="2"/>
  <c r="I331" i="2" s="1"/>
  <c r="J331" i="2" s="1"/>
  <c r="H330" i="2"/>
  <c r="I330" i="2" s="1"/>
  <c r="J330" i="2" s="1"/>
  <c r="H329" i="2"/>
  <c r="I329" i="2" s="1"/>
  <c r="J329" i="2" s="1"/>
  <c r="H328" i="2"/>
  <c r="I328" i="2" s="1"/>
  <c r="J328" i="2" s="1"/>
  <c r="H327" i="2"/>
  <c r="I327" i="2" s="1"/>
  <c r="J327" i="2" s="1"/>
  <c r="H326" i="2"/>
  <c r="I326" i="2" s="1"/>
  <c r="J326" i="2" s="1"/>
  <c r="H325" i="2"/>
  <c r="I325" i="2" s="1"/>
  <c r="J325" i="2" s="1"/>
  <c r="H324" i="2"/>
  <c r="I324" i="2" s="1"/>
  <c r="J324" i="2" s="1"/>
  <c r="H323" i="2"/>
  <c r="I323" i="2" s="1"/>
  <c r="J323" i="2" s="1"/>
  <c r="H322" i="2"/>
  <c r="I322" i="2" s="1"/>
  <c r="J322" i="2" s="1"/>
  <c r="H321" i="2"/>
  <c r="I321" i="2" s="1"/>
  <c r="J321" i="2" s="1"/>
  <c r="H320" i="2"/>
  <c r="I320" i="2" s="1"/>
  <c r="J320" i="2" s="1"/>
  <c r="H319" i="2"/>
  <c r="I319" i="2" s="1"/>
  <c r="J319" i="2" s="1"/>
  <c r="H318" i="2"/>
  <c r="I318" i="2" s="1"/>
  <c r="J318" i="2" s="1"/>
  <c r="H317" i="2"/>
  <c r="I317" i="2" s="1"/>
  <c r="J317" i="2" s="1"/>
  <c r="H316" i="2"/>
  <c r="I316" i="2" s="1"/>
  <c r="J316" i="2" s="1"/>
  <c r="H315" i="2"/>
  <c r="I315" i="2" s="1"/>
  <c r="J315" i="2" s="1"/>
  <c r="H314" i="2"/>
  <c r="I314" i="2" s="1"/>
  <c r="J314" i="2" s="1"/>
  <c r="H313" i="2"/>
  <c r="I313" i="2" s="1"/>
  <c r="J313" i="2" s="1"/>
  <c r="H312" i="2"/>
  <c r="I312" i="2" s="1"/>
  <c r="J312" i="2" s="1"/>
  <c r="H311" i="2"/>
  <c r="I311" i="2" s="1"/>
  <c r="J311" i="2" s="1"/>
  <c r="H310" i="2"/>
  <c r="I310" i="2" s="1"/>
  <c r="J310" i="2" s="1"/>
  <c r="H309" i="2"/>
  <c r="I309" i="2" s="1"/>
  <c r="J309" i="2" s="1"/>
  <c r="H308" i="2"/>
  <c r="I308" i="2" s="1"/>
  <c r="J308" i="2" s="1"/>
  <c r="H307" i="2"/>
  <c r="I307" i="2" s="1"/>
  <c r="J307" i="2" s="1"/>
  <c r="H306" i="2"/>
  <c r="I306" i="2" s="1"/>
  <c r="J306" i="2" s="1"/>
  <c r="H286" i="2"/>
  <c r="I286" i="2" s="1"/>
  <c r="J286" i="2" s="1"/>
  <c r="H285" i="2"/>
  <c r="I285" i="2" s="1"/>
  <c r="J285" i="2" s="1"/>
  <c r="H284" i="2"/>
  <c r="I284" i="2" s="1"/>
  <c r="J284" i="2" s="1"/>
  <c r="H283" i="2"/>
  <c r="I283" i="2" s="1"/>
  <c r="J283" i="2" s="1"/>
  <c r="H282" i="2"/>
  <c r="I282" i="2" s="1"/>
  <c r="J282" i="2" s="1"/>
  <c r="H281" i="2"/>
  <c r="I281" i="2" s="1"/>
  <c r="J281" i="2" s="1"/>
  <c r="H280" i="2"/>
  <c r="I280" i="2" s="1"/>
  <c r="J280" i="2" s="1"/>
  <c r="H279" i="2"/>
  <c r="I279" i="2" s="1"/>
  <c r="J279" i="2" s="1"/>
  <c r="H278" i="2"/>
  <c r="I278" i="2" s="1"/>
  <c r="J278" i="2" s="1"/>
  <c r="H277" i="2"/>
  <c r="I277" i="2" s="1"/>
  <c r="J277" i="2" s="1"/>
  <c r="H276" i="2"/>
  <c r="I276" i="2" s="1"/>
  <c r="J276" i="2" s="1"/>
  <c r="H275" i="2"/>
  <c r="I275" i="2" s="1"/>
  <c r="J275" i="2" s="1"/>
  <c r="H274" i="2"/>
  <c r="I274" i="2" s="1"/>
  <c r="J274" i="2" s="1"/>
  <c r="H273" i="2"/>
  <c r="I273" i="2" s="1"/>
  <c r="J273" i="2" s="1"/>
  <c r="H272" i="2"/>
  <c r="I272" i="2" s="1"/>
  <c r="J272" i="2" s="1"/>
  <c r="H271" i="2"/>
  <c r="I271" i="2" s="1"/>
  <c r="J271" i="2" s="1"/>
  <c r="H270" i="2"/>
  <c r="I270" i="2" s="1"/>
  <c r="J270" i="2" s="1"/>
  <c r="H269" i="2"/>
  <c r="I269" i="2" s="1"/>
  <c r="J269" i="2" s="1"/>
  <c r="H268" i="2"/>
  <c r="I268" i="2" s="1"/>
  <c r="J268" i="2" s="1"/>
  <c r="H267" i="2"/>
  <c r="I267" i="2" s="1"/>
  <c r="J267" i="2" s="1"/>
  <c r="H266" i="2"/>
  <c r="I266" i="2" s="1"/>
  <c r="J266" i="2" s="1"/>
  <c r="H265" i="2"/>
  <c r="I265" i="2" s="1"/>
  <c r="J265" i="2" s="1"/>
  <c r="H264" i="2"/>
  <c r="I264" i="2" s="1"/>
  <c r="J264" i="2" s="1"/>
  <c r="H263" i="2"/>
  <c r="I263" i="2" s="1"/>
  <c r="J263" i="2" s="1"/>
  <c r="H262" i="2"/>
  <c r="I262" i="2" s="1"/>
  <c r="J262" i="2" s="1"/>
  <c r="H261" i="2"/>
  <c r="I261" i="2" s="1"/>
  <c r="J261" i="2" s="1"/>
  <c r="H260" i="2"/>
  <c r="I260" i="2" s="1"/>
  <c r="J260" i="2" s="1"/>
  <c r="H259" i="2"/>
  <c r="I259" i="2" s="1"/>
  <c r="J259" i="2" s="1"/>
  <c r="H258" i="2"/>
  <c r="I258" i="2" s="1"/>
  <c r="J258" i="2" s="1"/>
  <c r="H257" i="2"/>
  <c r="I257" i="2" s="1"/>
  <c r="J257" i="2" s="1"/>
  <c r="H256" i="2"/>
  <c r="I256" i="2" s="1"/>
  <c r="J256" i="2" s="1"/>
  <c r="H255" i="2"/>
  <c r="I255" i="2" s="1"/>
  <c r="J255" i="2" s="1"/>
  <c r="H254" i="2"/>
  <c r="I254" i="2" s="1"/>
  <c r="J254" i="2" s="1"/>
  <c r="H253" i="2"/>
  <c r="I253" i="2" s="1"/>
  <c r="J253" i="2" s="1"/>
  <c r="H252" i="2"/>
  <c r="I252" i="2" s="1"/>
  <c r="J252" i="2" s="1"/>
  <c r="H251" i="2"/>
  <c r="I251" i="2" s="1"/>
  <c r="J251" i="2" s="1"/>
  <c r="H250" i="2"/>
  <c r="I250" i="2" s="1"/>
  <c r="J250" i="2" s="1"/>
  <c r="H249" i="2"/>
  <c r="I249" i="2" s="1"/>
  <c r="J249" i="2" s="1"/>
  <c r="H248" i="2"/>
  <c r="I248" i="2" s="1"/>
  <c r="J248" i="2" s="1"/>
  <c r="H247" i="2"/>
  <c r="I247" i="2" s="1"/>
  <c r="J247" i="2" s="1"/>
  <c r="H227" i="2"/>
  <c r="I227" i="2" s="1"/>
  <c r="J227" i="2" s="1"/>
  <c r="H226" i="2"/>
  <c r="I226" i="2" s="1"/>
  <c r="J226" i="2" s="1"/>
  <c r="H225" i="2"/>
  <c r="I225" i="2" s="1"/>
  <c r="J225" i="2" s="1"/>
  <c r="H224" i="2"/>
  <c r="I224" i="2" s="1"/>
  <c r="J224" i="2" s="1"/>
  <c r="H223" i="2"/>
  <c r="I223" i="2" s="1"/>
  <c r="J223" i="2" s="1"/>
  <c r="H222" i="2"/>
  <c r="I222" i="2" s="1"/>
  <c r="J222" i="2" s="1"/>
  <c r="H221" i="2"/>
  <c r="I221" i="2" s="1"/>
  <c r="J221" i="2" s="1"/>
  <c r="H220" i="2"/>
  <c r="I220" i="2" s="1"/>
  <c r="J220" i="2" s="1"/>
  <c r="H219" i="2"/>
  <c r="I219" i="2" s="1"/>
  <c r="J219" i="2" s="1"/>
  <c r="H218" i="2"/>
  <c r="I218" i="2" s="1"/>
  <c r="J218" i="2" s="1"/>
  <c r="H217" i="2"/>
  <c r="I217" i="2" s="1"/>
  <c r="J217" i="2" s="1"/>
  <c r="H216" i="2"/>
  <c r="I216" i="2" s="1"/>
  <c r="J216" i="2" s="1"/>
  <c r="H215" i="2"/>
  <c r="I215" i="2" s="1"/>
  <c r="J215" i="2" s="1"/>
  <c r="H214" i="2"/>
  <c r="I214" i="2" s="1"/>
  <c r="J214" i="2" s="1"/>
  <c r="H213" i="2"/>
  <c r="I213" i="2" s="1"/>
  <c r="J213" i="2" s="1"/>
  <c r="H212" i="2"/>
  <c r="I212" i="2" s="1"/>
  <c r="J212" i="2" s="1"/>
  <c r="H211" i="2"/>
  <c r="I211" i="2" s="1"/>
  <c r="J211" i="2" s="1"/>
  <c r="H210" i="2"/>
  <c r="I210" i="2" s="1"/>
  <c r="J210" i="2" s="1"/>
  <c r="H209" i="2"/>
  <c r="I209" i="2" s="1"/>
  <c r="J209" i="2" s="1"/>
  <c r="H208" i="2"/>
  <c r="I208" i="2" s="1"/>
  <c r="J208" i="2" s="1"/>
  <c r="H207" i="2"/>
  <c r="I207" i="2" s="1"/>
  <c r="J207" i="2" s="1"/>
  <c r="H206" i="2"/>
  <c r="I206" i="2" s="1"/>
  <c r="J206" i="2" s="1"/>
  <c r="H205" i="2"/>
  <c r="I205" i="2" s="1"/>
  <c r="J205" i="2" s="1"/>
  <c r="H204" i="2"/>
  <c r="I204" i="2" s="1"/>
  <c r="J204" i="2" s="1"/>
  <c r="H203" i="2"/>
  <c r="I203" i="2" s="1"/>
  <c r="J203" i="2" s="1"/>
  <c r="H202" i="2"/>
  <c r="I202" i="2" s="1"/>
  <c r="J202" i="2" s="1"/>
  <c r="H201" i="2"/>
  <c r="I201" i="2" s="1"/>
  <c r="J201" i="2" s="1"/>
  <c r="H200" i="2"/>
  <c r="I200" i="2" s="1"/>
  <c r="J200" i="2" s="1"/>
  <c r="H199" i="2"/>
  <c r="I199" i="2" s="1"/>
  <c r="J199" i="2" s="1"/>
  <c r="H198" i="2"/>
  <c r="I198" i="2" s="1"/>
  <c r="J198" i="2" s="1"/>
  <c r="H197" i="2"/>
  <c r="I197" i="2" s="1"/>
  <c r="J197" i="2" s="1"/>
  <c r="H196" i="2"/>
  <c r="I196" i="2" s="1"/>
  <c r="J196" i="2" s="1"/>
  <c r="H195" i="2"/>
  <c r="I195" i="2" s="1"/>
  <c r="J195" i="2" s="1"/>
  <c r="H194" i="2"/>
  <c r="I194" i="2" s="1"/>
  <c r="J194" i="2" s="1"/>
  <c r="H193" i="2"/>
  <c r="I193" i="2" s="1"/>
  <c r="J193" i="2" s="1"/>
  <c r="H192" i="2"/>
  <c r="I192" i="2" s="1"/>
  <c r="J192" i="2" s="1"/>
  <c r="H191" i="2"/>
  <c r="I191" i="2" s="1"/>
  <c r="J191" i="2" s="1"/>
  <c r="H190" i="2"/>
  <c r="I190" i="2" s="1"/>
  <c r="J190" i="2" s="1"/>
  <c r="H189" i="2"/>
  <c r="I189" i="2" s="1"/>
  <c r="J189" i="2" s="1"/>
  <c r="H188" i="2"/>
  <c r="I188" i="2" s="1"/>
  <c r="J188" i="2" s="1"/>
  <c r="H168" i="2"/>
  <c r="I168" i="2" s="1"/>
  <c r="J168" i="2" s="1"/>
  <c r="H167" i="2"/>
  <c r="I167" i="2" s="1"/>
  <c r="J167" i="2" s="1"/>
  <c r="H166" i="2"/>
  <c r="I166" i="2" s="1"/>
  <c r="J166" i="2" s="1"/>
  <c r="H165" i="2"/>
  <c r="I165" i="2" s="1"/>
  <c r="J165" i="2" s="1"/>
  <c r="H164" i="2"/>
  <c r="I164" i="2" s="1"/>
  <c r="J164" i="2" s="1"/>
  <c r="H163" i="2"/>
  <c r="I163" i="2" s="1"/>
  <c r="J163" i="2" s="1"/>
  <c r="H162" i="2"/>
  <c r="I162" i="2" s="1"/>
  <c r="J162" i="2" s="1"/>
  <c r="H161" i="2"/>
  <c r="I161" i="2" s="1"/>
  <c r="J161" i="2" s="1"/>
  <c r="H160" i="2"/>
  <c r="I160" i="2" s="1"/>
  <c r="J160" i="2" s="1"/>
  <c r="H159" i="2"/>
  <c r="I159" i="2" s="1"/>
  <c r="J159" i="2" s="1"/>
  <c r="H158" i="2"/>
  <c r="I158" i="2" s="1"/>
  <c r="J158" i="2" s="1"/>
  <c r="H157" i="2"/>
  <c r="I157" i="2" s="1"/>
  <c r="J157" i="2" s="1"/>
  <c r="H156" i="2"/>
  <c r="I156" i="2" s="1"/>
  <c r="J156" i="2" s="1"/>
  <c r="H155" i="2"/>
  <c r="I155" i="2" s="1"/>
  <c r="J155" i="2" s="1"/>
  <c r="H154" i="2"/>
  <c r="I154" i="2" s="1"/>
  <c r="J154" i="2" s="1"/>
  <c r="H153" i="2"/>
  <c r="I153" i="2" s="1"/>
  <c r="J153" i="2" s="1"/>
  <c r="H152" i="2"/>
  <c r="I152" i="2" s="1"/>
  <c r="J152" i="2" s="1"/>
  <c r="H151" i="2"/>
  <c r="I151" i="2" s="1"/>
  <c r="J151" i="2" s="1"/>
  <c r="H150" i="2"/>
  <c r="I150" i="2" s="1"/>
  <c r="J150" i="2" s="1"/>
  <c r="H149" i="2"/>
  <c r="I149" i="2" s="1"/>
  <c r="J149" i="2" s="1"/>
  <c r="H148" i="2"/>
  <c r="I148" i="2" s="1"/>
  <c r="J148" i="2" s="1"/>
  <c r="H147" i="2"/>
  <c r="I147" i="2" s="1"/>
  <c r="J147" i="2" s="1"/>
  <c r="H146" i="2"/>
  <c r="I146" i="2" s="1"/>
  <c r="J146" i="2" s="1"/>
  <c r="H145" i="2"/>
  <c r="I145" i="2" s="1"/>
  <c r="J145" i="2" s="1"/>
  <c r="H144" i="2"/>
  <c r="I144" i="2" s="1"/>
  <c r="J144" i="2" s="1"/>
  <c r="H143" i="2"/>
  <c r="I143" i="2" s="1"/>
  <c r="J143" i="2" s="1"/>
  <c r="H142" i="2"/>
  <c r="I142" i="2" s="1"/>
  <c r="J142" i="2" s="1"/>
  <c r="H141" i="2"/>
  <c r="I141" i="2" s="1"/>
  <c r="J141" i="2" s="1"/>
  <c r="H140" i="2"/>
  <c r="I140" i="2" s="1"/>
  <c r="J140" i="2" s="1"/>
  <c r="H139" i="2"/>
  <c r="I139" i="2" s="1"/>
  <c r="J139" i="2" s="1"/>
  <c r="H138" i="2"/>
  <c r="I138" i="2" s="1"/>
  <c r="J138" i="2" s="1"/>
  <c r="H137" i="2"/>
  <c r="I137" i="2" s="1"/>
  <c r="J137" i="2" s="1"/>
  <c r="H136" i="2"/>
  <c r="I136" i="2" s="1"/>
  <c r="J136" i="2" s="1"/>
  <c r="H135" i="2"/>
  <c r="I135" i="2" s="1"/>
  <c r="J135" i="2" s="1"/>
  <c r="H134" i="2"/>
  <c r="I134" i="2" s="1"/>
  <c r="J134" i="2" s="1"/>
  <c r="H133" i="2"/>
  <c r="I133" i="2" s="1"/>
  <c r="J133" i="2" s="1"/>
  <c r="H132" i="2"/>
  <c r="I132" i="2" s="1"/>
  <c r="J132" i="2" s="1"/>
  <c r="H131" i="2"/>
  <c r="I131" i="2" s="1"/>
  <c r="J131" i="2" s="1"/>
  <c r="H130" i="2"/>
  <c r="I130" i="2" s="1"/>
  <c r="J130" i="2" s="1"/>
  <c r="H129" i="2"/>
  <c r="I129" i="2" s="1"/>
  <c r="J129" i="2" s="1"/>
  <c r="H109" i="2"/>
  <c r="I109" i="2" s="1"/>
  <c r="J109" i="2" s="1"/>
  <c r="H108" i="2"/>
  <c r="I108" i="2" s="1"/>
  <c r="J108" i="2" s="1"/>
  <c r="H107" i="2"/>
  <c r="I107" i="2" s="1"/>
  <c r="J107" i="2" s="1"/>
  <c r="H106" i="2"/>
  <c r="I106" i="2" s="1"/>
  <c r="J106" i="2" s="1"/>
  <c r="H105" i="2"/>
  <c r="I105" i="2" s="1"/>
  <c r="J105" i="2" s="1"/>
  <c r="H104" i="2"/>
  <c r="I104" i="2" s="1"/>
  <c r="J104" i="2" s="1"/>
  <c r="H103" i="2"/>
  <c r="I103" i="2" s="1"/>
  <c r="J103" i="2" s="1"/>
  <c r="H102" i="2"/>
  <c r="I102" i="2" s="1"/>
  <c r="J102" i="2" s="1"/>
  <c r="H101" i="2"/>
  <c r="I101" i="2" s="1"/>
  <c r="J101" i="2" s="1"/>
  <c r="H100" i="2"/>
  <c r="I100" i="2" s="1"/>
  <c r="J100" i="2" s="1"/>
  <c r="H99" i="2"/>
  <c r="I99" i="2" s="1"/>
  <c r="J99" i="2" s="1"/>
  <c r="H98" i="2"/>
  <c r="I98" i="2" s="1"/>
  <c r="J98" i="2" s="1"/>
  <c r="H97" i="2"/>
  <c r="I97" i="2" s="1"/>
  <c r="J97" i="2" s="1"/>
  <c r="H96" i="2"/>
  <c r="I96" i="2" s="1"/>
  <c r="J96" i="2" s="1"/>
  <c r="H95" i="2"/>
  <c r="I95" i="2" s="1"/>
  <c r="J95" i="2" s="1"/>
  <c r="H94" i="2"/>
  <c r="I94" i="2" s="1"/>
  <c r="J94" i="2" s="1"/>
  <c r="H93" i="2"/>
  <c r="I93" i="2" s="1"/>
  <c r="J93" i="2" s="1"/>
  <c r="H92" i="2"/>
  <c r="I92" i="2" s="1"/>
  <c r="J92" i="2" s="1"/>
  <c r="H91" i="2"/>
  <c r="I91" i="2" s="1"/>
  <c r="J91" i="2" s="1"/>
  <c r="H90" i="2"/>
  <c r="I90" i="2" s="1"/>
  <c r="J90" i="2" s="1"/>
  <c r="H89" i="2"/>
  <c r="I89" i="2" s="1"/>
  <c r="J89" i="2" s="1"/>
  <c r="H88" i="2"/>
  <c r="I88" i="2" s="1"/>
  <c r="J88" i="2" s="1"/>
  <c r="H87" i="2"/>
  <c r="I87" i="2" s="1"/>
  <c r="J87" i="2" s="1"/>
  <c r="H86" i="2"/>
  <c r="I86" i="2" s="1"/>
  <c r="J86" i="2" s="1"/>
  <c r="H85" i="2"/>
  <c r="I85" i="2" s="1"/>
  <c r="J85" i="2" s="1"/>
  <c r="H84" i="2"/>
  <c r="I84" i="2" s="1"/>
  <c r="J84" i="2" s="1"/>
  <c r="H83" i="2"/>
  <c r="I83" i="2" s="1"/>
  <c r="J83" i="2" s="1"/>
  <c r="H82" i="2"/>
  <c r="I82" i="2" s="1"/>
  <c r="J82" i="2" s="1"/>
  <c r="H81" i="2"/>
  <c r="I81" i="2" s="1"/>
  <c r="J81" i="2" s="1"/>
  <c r="H80" i="2"/>
  <c r="I80" i="2" s="1"/>
  <c r="J80" i="2" s="1"/>
  <c r="H79" i="2"/>
  <c r="I79" i="2" s="1"/>
  <c r="J79" i="2" s="1"/>
  <c r="H78" i="2"/>
  <c r="I78" i="2" s="1"/>
  <c r="J78" i="2" s="1"/>
  <c r="H77" i="2"/>
  <c r="I77" i="2" s="1"/>
  <c r="J77" i="2" s="1"/>
  <c r="H76" i="2"/>
  <c r="I76" i="2" s="1"/>
  <c r="J76" i="2" s="1"/>
  <c r="H75" i="2"/>
  <c r="I75" i="2" s="1"/>
  <c r="J75" i="2" s="1"/>
  <c r="H74" i="2"/>
  <c r="I74" i="2" s="1"/>
  <c r="J74" i="2" s="1"/>
  <c r="H73" i="2"/>
  <c r="I73" i="2" s="1"/>
  <c r="J73" i="2" s="1"/>
  <c r="H72" i="2"/>
  <c r="I72" i="2" s="1"/>
  <c r="J72" i="2" s="1"/>
  <c r="H71" i="2"/>
  <c r="I71" i="2" s="1"/>
  <c r="J71" i="2" s="1"/>
  <c r="H70" i="2"/>
  <c r="I70" i="2" s="1"/>
  <c r="J70" i="2" s="1"/>
  <c r="H50" i="2"/>
  <c r="I50" i="2" s="1"/>
  <c r="J50" i="2" s="1"/>
  <c r="H49" i="2"/>
  <c r="I49" i="2" s="1"/>
  <c r="J49" i="2" s="1"/>
  <c r="H48" i="2"/>
  <c r="I48" i="2" s="1"/>
  <c r="J48" i="2" s="1"/>
  <c r="H47" i="2"/>
  <c r="I47" i="2" s="1"/>
  <c r="J47" i="2" s="1"/>
  <c r="H46" i="2"/>
  <c r="I46" i="2" s="1"/>
  <c r="J46" i="2" s="1"/>
  <c r="H45" i="2"/>
  <c r="I45" i="2" s="1"/>
  <c r="J45" i="2" s="1"/>
  <c r="H44" i="2"/>
  <c r="I44" i="2" s="1"/>
  <c r="J44" i="2" s="1"/>
  <c r="H43" i="2"/>
  <c r="I43" i="2" s="1"/>
  <c r="J43" i="2" s="1"/>
  <c r="H42" i="2"/>
  <c r="I42" i="2" s="1"/>
  <c r="J42" i="2" s="1"/>
  <c r="H41" i="2"/>
  <c r="I41" i="2" s="1"/>
  <c r="J41" i="2" s="1"/>
  <c r="H40" i="2"/>
  <c r="I40" i="2" s="1"/>
  <c r="J40" i="2" s="1"/>
  <c r="H39" i="2"/>
  <c r="I39" i="2" s="1"/>
  <c r="J39" i="2" s="1"/>
  <c r="H38" i="2"/>
  <c r="I38" i="2" s="1"/>
  <c r="J38" i="2" s="1"/>
  <c r="H37" i="2"/>
  <c r="I37" i="2" s="1"/>
  <c r="J37" i="2" s="1"/>
  <c r="H36" i="2"/>
  <c r="I36" i="2" s="1"/>
  <c r="J36" i="2" s="1"/>
  <c r="H35" i="2"/>
  <c r="I35" i="2" s="1"/>
  <c r="J35" i="2" s="1"/>
  <c r="H34" i="2"/>
  <c r="I34" i="2" s="1"/>
  <c r="J34" i="2" s="1"/>
  <c r="H33" i="2"/>
  <c r="I33" i="2" s="1"/>
  <c r="J33" i="2" s="1"/>
  <c r="H32" i="2"/>
  <c r="I32" i="2" s="1"/>
  <c r="J32" i="2" s="1"/>
  <c r="H31" i="2"/>
  <c r="I31" i="2" s="1"/>
  <c r="J31" i="2" s="1"/>
  <c r="H30" i="2"/>
  <c r="I30" i="2" s="1"/>
  <c r="J30" i="2" s="1"/>
  <c r="H29" i="2"/>
  <c r="I29" i="2" s="1"/>
  <c r="J29" i="2" s="1"/>
  <c r="H28" i="2"/>
  <c r="I28" i="2" s="1"/>
  <c r="J28" i="2" s="1"/>
  <c r="H27" i="2"/>
  <c r="I27" i="2" s="1"/>
  <c r="J27" i="2" s="1"/>
  <c r="H26" i="2"/>
  <c r="I26" i="2" s="1"/>
  <c r="J26" i="2" s="1"/>
  <c r="H25" i="2"/>
  <c r="I25" i="2" s="1"/>
  <c r="J25" i="2" s="1"/>
  <c r="H24" i="2"/>
  <c r="I24" i="2" s="1"/>
  <c r="J24" i="2" s="1"/>
  <c r="H23" i="2"/>
  <c r="I23" i="2" s="1"/>
  <c r="J23" i="2" s="1"/>
  <c r="H22" i="2"/>
  <c r="I22" i="2" s="1"/>
  <c r="J22" i="2" s="1"/>
  <c r="H21" i="2"/>
  <c r="I21" i="2" s="1"/>
  <c r="J21" i="2" s="1"/>
  <c r="H20" i="2"/>
  <c r="I20" i="2" s="1"/>
  <c r="J20" i="2" s="1"/>
  <c r="H19" i="2"/>
  <c r="I19" i="2" s="1"/>
  <c r="J19" i="2" s="1"/>
  <c r="H18" i="2"/>
  <c r="I18" i="2" s="1"/>
  <c r="J18" i="2" s="1"/>
  <c r="H17" i="2"/>
  <c r="I17" i="2" s="1"/>
  <c r="J17" i="2" s="1"/>
  <c r="H16" i="2"/>
  <c r="H15" i="2"/>
  <c r="I15" i="2" s="1"/>
  <c r="H14" i="2"/>
  <c r="H13" i="2"/>
  <c r="I13" i="2" s="1"/>
  <c r="H12" i="2"/>
  <c r="H11" i="2"/>
  <c r="I11" i="2" s="1"/>
  <c r="J836" i="2"/>
  <c r="J777" i="2"/>
  <c r="J718" i="2"/>
  <c r="J659" i="2"/>
  <c r="J600" i="2"/>
  <c r="J541" i="2"/>
  <c r="J482" i="2"/>
  <c r="J423" i="2"/>
  <c r="J364" i="2"/>
  <c r="J305" i="2"/>
  <c r="J246" i="2"/>
  <c r="J187" i="2"/>
  <c r="J128" i="2"/>
  <c r="J69" i="2"/>
  <c r="G117" i="2"/>
  <c r="G116" i="2"/>
  <c r="J15" i="2" l="1"/>
  <c r="J13" i="2"/>
  <c r="J11" i="2"/>
  <c r="I16" i="2"/>
  <c r="J16" i="2" s="1"/>
  <c r="I14" i="2"/>
  <c r="J14" i="2" s="1"/>
  <c r="I12" i="2"/>
  <c r="J12" i="2" s="1"/>
  <c r="G294" i="2"/>
  <c r="G412" i="2"/>
  <c r="G530" i="2"/>
  <c r="G648" i="2"/>
  <c r="G766" i="2"/>
  <c r="G884" i="2"/>
  <c r="G293" i="2"/>
  <c r="G411" i="2"/>
  <c r="G529" i="2"/>
  <c r="G647" i="2"/>
  <c r="G765" i="2"/>
  <c r="G883" i="2"/>
  <c r="G175" i="2"/>
  <c r="G176" i="2"/>
  <c r="G235" i="2"/>
  <c r="G353" i="2"/>
  <c r="G471" i="2"/>
  <c r="G589" i="2"/>
  <c r="G707" i="2"/>
  <c r="G825" i="2"/>
  <c r="G234" i="2"/>
  <c r="G352" i="2"/>
  <c r="G470" i="2"/>
  <c r="G588" i="2"/>
  <c r="G706" i="2"/>
  <c r="G824" i="2"/>
  <c r="E834" i="2" l="1"/>
  <c r="A834" i="2"/>
  <c r="E833" i="2"/>
  <c r="A833" i="2"/>
  <c r="E832" i="2"/>
  <c r="A832" i="2"/>
  <c r="E831" i="2"/>
  <c r="A831" i="2"/>
  <c r="E775" i="2"/>
  <c r="A775" i="2"/>
  <c r="E774" i="2"/>
  <c r="A774" i="2"/>
  <c r="E773" i="2"/>
  <c r="A773" i="2"/>
  <c r="E772" i="2"/>
  <c r="A772" i="2"/>
  <c r="E716" i="2"/>
  <c r="A716" i="2"/>
  <c r="E715" i="2"/>
  <c r="A715" i="2"/>
  <c r="E714" i="2"/>
  <c r="A714" i="2"/>
  <c r="E713" i="2"/>
  <c r="A713" i="2"/>
  <c r="E657" i="2"/>
  <c r="A657" i="2"/>
  <c r="E656" i="2"/>
  <c r="A656" i="2"/>
  <c r="E655" i="2"/>
  <c r="A655" i="2"/>
  <c r="E654" i="2"/>
  <c r="A654" i="2"/>
  <c r="E598" i="2"/>
  <c r="A598" i="2"/>
  <c r="E597" i="2"/>
  <c r="A597" i="2"/>
  <c r="E596" i="2"/>
  <c r="A596" i="2"/>
  <c r="E595" i="2"/>
  <c r="A595" i="2"/>
  <c r="E539" i="2"/>
  <c r="A539" i="2"/>
  <c r="E538" i="2"/>
  <c r="A538" i="2"/>
  <c r="E537" i="2"/>
  <c r="A537" i="2"/>
  <c r="E536" i="2"/>
  <c r="A536" i="2"/>
  <c r="E480" i="2"/>
  <c r="A480" i="2"/>
  <c r="E479" i="2"/>
  <c r="A479" i="2"/>
  <c r="E478" i="2"/>
  <c r="A478" i="2"/>
  <c r="E477" i="2"/>
  <c r="A477" i="2"/>
  <c r="E421" i="2"/>
  <c r="A421" i="2"/>
  <c r="E420" i="2"/>
  <c r="A420" i="2"/>
  <c r="E419" i="2"/>
  <c r="A419" i="2"/>
  <c r="E418" i="2"/>
  <c r="A418" i="2"/>
  <c r="E362" i="2"/>
  <c r="A362" i="2"/>
  <c r="E361" i="2"/>
  <c r="A361" i="2"/>
  <c r="E360" i="2"/>
  <c r="A360" i="2"/>
  <c r="E359" i="2"/>
  <c r="A359" i="2"/>
  <c r="E303" i="2"/>
  <c r="A303" i="2"/>
  <c r="E302" i="2"/>
  <c r="A302" i="2"/>
  <c r="E301" i="2"/>
  <c r="A301" i="2"/>
  <c r="E300" i="2"/>
  <c r="A300" i="2"/>
  <c r="E244" i="2"/>
  <c r="A244" i="2"/>
  <c r="E243" i="2"/>
  <c r="A243" i="2"/>
  <c r="E242" i="2"/>
  <c r="A242" i="2"/>
  <c r="E241" i="2"/>
  <c r="A241" i="2"/>
  <c r="E185" i="2"/>
  <c r="A185" i="2"/>
  <c r="E184" i="2"/>
  <c r="A184" i="2"/>
  <c r="E183" i="2"/>
  <c r="A183" i="2"/>
  <c r="E182" i="2"/>
  <c r="A182" i="2"/>
  <c r="E126" i="2"/>
  <c r="A126" i="2"/>
  <c r="E125" i="2"/>
  <c r="A125" i="2"/>
  <c r="E124" i="2"/>
  <c r="A124" i="2"/>
  <c r="E123" i="2"/>
  <c r="A123" i="2"/>
  <c r="E67" i="2"/>
  <c r="A67" i="2"/>
  <c r="E66" i="2"/>
  <c r="A66" i="2"/>
  <c r="E65" i="2"/>
  <c r="A65" i="2"/>
  <c r="E64" i="2"/>
  <c r="A64" i="2"/>
  <c r="A761" i="2" l="1"/>
  <c r="A702" i="2"/>
  <c r="A643" i="2"/>
  <c r="A584" i="2"/>
  <c r="A525" i="2"/>
  <c r="A466" i="2"/>
  <c r="A407" i="2"/>
  <c r="A348" i="2"/>
  <c r="A289" i="2"/>
  <c r="A230" i="2"/>
  <c r="A820" i="2"/>
  <c r="A879" i="2"/>
  <c r="A171" i="2"/>
  <c r="A53" i="2"/>
  <c r="B892" i="2"/>
  <c r="B894" i="2"/>
  <c r="B896" i="2"/>
  <c r="B891" i="2"/>
  <c r="B893" i="2"/>
  <c r="B895" i="2"/>
  <c r="B56" i="2" l="1"/>
  <c r="B883" i="2"/>
  <c r="A883" i="2"/>
  <c r="B352" i="2"/>
  <c r="A352" i="2"/>
  <c r="B588" i="2"/>
  <c r="A588" i="2"/>
  <c r="B824" i="2"/>
  <c r="A824" i="2"/>
  <c r="A411" i="2"/>
  <c r="B411" i="2"/>
  <c r="B647" i="2"/>
  <c r="A647" i="2"/>
  <c r="A57" i="2"/>
  <c r="B57" i="2"/>
  <c r="B234" i="2"/>
  <c r="A234" i="2"/>
  <c r="B470" i="2"/>
  <c r="A470" i="2"/>
  <c r="B706" i="2"/>
  <c r="A706" i="2"/>
  <c r="B175" i="2"/>
  <c r="A175" i="2"/>
  <c r="B293" i="2"/>
  <c r="A293" i="2"/>
  <c r="A529" i="2"/>
  <c r="B529" i="2"/>
  <c r="B765" i="2"/>
  <c r="A765" i="2"/>
  <c r="B884" i="2"/>
  <c r="A884" i="2"/>
  <c r="B353" i="2"/>
  <c r="A353" i="2"/>
  <c r="B589" i="2"/>
  <c r="A589" i="2"/>
  <c r="B825" i="2"/>
  <c r="A825" i="2"/>
  <c r="B412" i="2"/>
  <c r="A412" i="2"/>
  <c r="B648" i="2"/>
  <c r="A648" i="2"/>
  <c r="A58" i="2"/>
  <c r="B235" i="2"/>
  <c r="A235" i="2"/>
  <c r="B471" i="2"/>
  <c r="A471" i="2"/>
  <c r="B707" i="2"/>
  <c r="A707" i="2"/>
  <c r="A176" i="2"/>
  <c r="B176" i="2"/>
  <c r="A294" i="2"/>
  <c r="B294" i="2"/>
  <c r="B530" i="2"/>
  <c r="A530" i="2"/>
  <c r="B766" i="2"/>
  <c r="A766" i="2"/>
  <c r="A885" i="2"/>
  <c r="B354" i="2"/>
  <c r="A354" i="2"/>
  <c r="B590" i="2"/>
  <c r="A590" i="2"/>
  <c r="A826" i="2"/>
  <c r="B413" i="2"/>
  <c r="A413" i="2"/>
  <c r="A649" i="2"/>
  <c r="A59" i="2"/>
  <c r="A236" i="2"/>
  <c r="B472" i="2"/>
  <c r="A472" i="2"/>
  <c r="B708" i="2"/>
  <c r="A708" i="2"/>
  <c r="A177" i="2"/>
  <c r="B295" i="2"/>
  <c r="A295" i="2"/>
  <c r="B531" i="2"/>
  <c r="A531" i="2"/>
  <c r="B767" i="2"/>
  <c r="A767" i="2"/>
  <c r="B53" i="2"/>
  <c r="B898" i="2"/>
  <c r="B58" i="2" s="1"/>
  <c r="A55" i="2"/>
  <c r="B55" i="2"/>
  <c r="B54" i="2"/>
  <c r="A54" i="2"/>
  <c r="A112" i="2"/>
  <c r="A56" i="2"/>
  <c r="A764" i="2"/>
  <c r="A763" i="2"/>
  <c r="A762" i="2"/>
  <c r="B764" i="2"/>
  <c r="B763" i="2"/>
  <c r="B762" i="2"/>
  <c r="B761" i="2"/>
  <c r="A705" i="2"/>
  <c r="A704" i="2"/>
  <c r="A703" i="2"/>
  <c r="B705" i="2"/>
  <c r="B704" i="2"/>
  <c r="B703" i="2"/>
  <c r="B702" i="2"/>
  <c r="A646" i="2"/>
  <c r="A645" i="2"/>
  <c r="A644" i="2"/>
  <c r="B646" i="2"/>
  <c r="B645" i="2"/>
  <c r="B644" i="2"/>
  <c r="B643" i="2"/>
  <c r="A587" i="2"/>
  <c r="A586" i="2"/>
  <c r="A585" i="2"/>
  <c r="B587" i="2"/>
  <c r="B586" i="2"/>
  <c r="B585" i="2"/>
  <c r="B584" i="2"/>
  <c r="A528" i="2"/>
  <c r="A527" i="2"/>
  <c r="A526" i="2"/>
  <c r="B528" i="2"/>
  <c r="B527" i="2"/>
  <c r="B526" i="2"/>
  <c r="B525" i="2"/>
  <c r="A469" i="2"/>
  <c r="A468" i="2"/>
  <c r="A467" i="2"/>
  <c r="B469" i="2"/>
  <c r="B468" i="2"/>
  <c r="B467" i="2"/>
  <c r="B466" i="2"/>
  <c r="A410" i="2"/>
  <c r="A409" i="2"/>
  <c r="A408" i="2"/>
  <c r="B410" i="2"/>
  <c r="B409" i="2"/>
  <c r="B408" i="2"/>
  <c r="B407" i="2"/>
  <c r="A351" i="2"/>
  <c r="A350" i="2"/>
  <c r="A349" i="2"/>
  <c r="B351" i="2"/>
  <c r="B350" i="2"/>
  <c r="B349" i="2"/>
  <c r="B348" i="2"/>
  <c r="A292" i="2"/>
  <c r="A291" i="2"/>
  <c r="A290" i="2"/>
  <c r="B292" i="2"/>
  <c r="B291" i="2"/>
  <c r="B290" i="2"/>
  <c r="B289" i="2"/>
  <c r="A233" i="2"/>
  <c r="A232" i="2"/>
  <c r="A231" i="2"/>
  <c r="B233" i="2"/>
  <c r="B232" i="2"/>
  <c r="B231" i="2"/>
  <c r="B230" i="2"/>
  <c r="A823" i="2"/>
  <c r="A822" i="2"/>
  <c r="A821" i="2"/>
  <c r="B823" i="2"/>
  <c r="B822" i="2"/>
  <c r="B821" i="2"/>
  <c r="B820" i="2"/>
  <c r="A882" i="2"/>
  <c r="A881" i="2"/>
  <c r="A880" i="2"/>
  <c r="B882" i="2"/>
  <c r="B881" i="2"/>
  <c r="B880" i="2"/>
  <c r="B879" i="2"/>
  <c r="A174" i="2"/>
  <c r="A173" i="2"/>
  <c r="A172" i="2"/>
  <c r="B174" i="2"/>
  <c r="B173" i="2"/>
  <c r="B172" i="2"/>
  <c r="B171" i="2"/>
  <c r="B897" i="2"/>
  <c r="B236" i="2" l="1"/>
  <c r="B885" i="2"/>
  <c r="B826" i="2"/>
  <c r="B649" i="2"/>
  <c r="B177" i="2"/>
  <c r="B59" i="2"/>
  <c r="B116" i="2"/>
  <c r="A116" i="2"/>
  <c r="B117" i="2"/>
  <c r="A117" i="2"/>
  <c r="B118" i="2"/>
  <c r="A118" i="2"/>
  <c r="A114" i="2"/>
  <c r="B115" i="2"/>
  <c r="B113" i="2"/>
  <c r="B112" i="2"/>
  <c r="B114" i="2"/>
  <c r="A113" i="2"/>
  <c r="A115" i="2"/>
</calcChain>
</file>

<file path=xl/sharedStrings.xml><?xml version="1.0" encoding="utf-8"?>
<sst xmlns="http://schemas.openxmlformats.org/spreadsheetml/2006/main" count="326" uniqueCount="54">
  <si>
    <t>SN</t>
  </si>
  <si>
    <t>TEST</t>
  </si>
  <si>
    <t>LAB</t>
  </si>
  <si>
    <t>EXAM</t>
  </si>
  <si>
    <t>TOTAL</t>
  </si>
  <si>
    <t>NAMES</t>
  </si>
  <si>
    <t>REG. NO.</t>
  </si>
  <si>
    <t>GRADE</t>
  </si>
  <si>
    <t>PROGRAM</t>
  </si>
  <si>
    <t>FEDERAL UNIVERSITY OF TECHNOLOGY, OWERRI</t>
  </si>
  <si>
    <t>OFFICIAL GRADE REPORT</t>
  </si>
  <si>
    <t>Examiner (s)</t>
  </si>
  <si>
    <t>Head of Department</t>
  </si>
  <si>
    <t>Grading System:</t>
  </si>
  <si>
    <t>70% and Above:   A</t>
  </si>
  <si>
    <t>60%  -  69%:  B</t>
  </si>
  <si>
    <t>50%  -  59%:  C</t>
  </si>
  <si>
    <t>45%  -  49%:  D</t>
  </si>
  <si>
    <t>Dean of School</t>
  </si>
  <si>
    <t>Page 1</t>
  </si>
  <si>
    <t>Page 2</t>
  </si>
  <si>
    <t>Page 3</t>
  </si>
  <si>
    <t>Page 4</t>
  </si>
  <si>
    <t>Page 5</t>
  </si>
  <si>
    <t>Page 6</t>
  </si>
  <si>
    <t>Page 7</t>
  </si>
  <si>
    <t>Page 8</t>
  </si>
  <si>
    <t>Page 9</t>
  </si>
  <si>
    <t>Page 10</t>
  </si>
  <si>
    <t>Page 11</t>
  </si>
  <si>
    <t>Page 12</t>
  </si>
  <si>
    <t>Page 13</t>
  </si>
  <si>
    <t>Page 14</t>
  </si>
  <si>
    <t>Page 15</t>
  </si>
  <si>
    <t>A =</t>
  </si>
  <si>
    <t>B =</t>
  </si>
  <si>
    <t>C =</t>
  </si>
  <si>
    <t>D =</t>
  </si>
  <si>
    <t>E =</t>
  </si>
  <si>
    <t>F =</t>
  </si>
  <si>
    <t>S1</t>
  </si>
  <si>
    <t>% F=:</t>
  </si>
  <si>
    <t>RMK1</t>
  </si>
  <si>
    <t>*LAB</t>
  </si>
  <si>
    <t>REGNO</t>
  </si>
  <si>
    <t>MODERATE</t>
  </si>
  <si>
    <t>Semester: HARNATTAN</t>
  </si>
  <si>
    <t>Department: PRM</t>
  </si>
  <si>
    <t>Title of Course: INTODUCTION TO PROCUREMENT</t>
  </si>
  <si>
    <t>School of Student: CE-SPESS</t>
  </si>
  <si>
    <t>School Offering Course: CE-SPESS</t>
  </si>
  <si>
    <t>Course Code:   PRM 201  Units:  3</t>
  </si>
  <si>
    <t>Date: 17/4/2025</t>
  </si>
  <si>
    <t>Session: 2023/2024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</si>
</sst>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Arial"/>
      <family val="2"/>
    </font>
    <font>
      <sz val="12"/>
      <name val="Calibri"/>
      <family val="2"/>
    </font>
    <font>
      <sz val="11"/>
      <name val="Calibri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indexed="64"/>
      <name val="Arial"/>
      <family val="2"/>
    </font>
    <font>
      <sz val="8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1" fillId="0" borderId="0"/>
  </cellStyleXfs>
  <cellXfs count="68">
    <xf numFmtId="0" fontId="0" fillId="0" borderId="0" xfId="0"/>
    <xf numFmtId="0" fontId="2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left" vertical="center"/>
      <protection hidden="1"/>
    </xf>
    <xf numFmtId="164" fontId="2" fillId="0" borderId="0" xfId="1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left" vertical="center"/>
      <protection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8" fillId="0" borderId="1" xfId="0" applyFont="1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3" fillId="0" borderId="11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2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7" fillId="0" borderId="0" xfId="0" applyFont="1" applyFill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center" vertical="center"/>
      <protection locked="0"/>
    </xf>
    <xf numFmtId="0" fontId="0" fillId="0" borderId="0" xfId="0" applyFill="1"/>
    <xf numFmtId="0" fontId="7" fillId="0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Fill="1" applyBorder="1" applyAlignment="1" applyProtection="1">
      <alignment horizontal="center" vertical="top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vertical="top" wrapText="1"/>
      <protection locked="0"/>
    </xf>
    <xf numFmtId="0" fontId="11" fillId="0" borderId="1" xfId="0" applyFont="1" applyFill="1" applyBorder="1" applyAlignment="1" applyProtection="1">
      <alignment horizontal="right" vertical="top" wrapText="1"/>
      <protection locked="0"/>
    </xf>
    <xf numFmtId="0" fontId="10" fillId="0" borderId="1" xfId="0" applyFont="1" applyFill="1" applyBorder="1" applyAlignment="1" applyProtection="1">
      <alignment vertical="top"/>
      <protection locked="0"/>
    </xf>
    <xf numFmtId="0" fontId="12" fillId="0" borderId="1" xfId="0" applyFont="1" applyFill="1" applyBorder="1" applyAlignment="1" applyProtection="1">
      <alignment horizontal="left" vertical="top"/>
      <protection locked="0"/>
    </xf>
    <xf numFmtId="0" fontId="13" fillId="0" borderId="1" xfId="0" applyFont="1" applyFill="1" applyBorder="1" applyAlignment="1" applyProtection="1">
      <alignment horizontal="right" vertical="top"/>
      <protection locked="0"/>
    </xf>
    <xf numFmtId="0" fontId="13" fillId="0" borderId="1" xfId="0" applyFont="1" applyFill="1" applyBorder="1" applyAlignment="1" applyProtection="1">
      <alignment horizontal="right" vertical="top" wrapText="1"/>
      <protection locked="0"/>
    </xf>
    <xf numFmtId="0" fontId="10" fillId="0" borderId="2" xfId="0" applyFont="1" applyFill="1" applyBorder="1" applyAlignment="1" applyProtection="1">
      <alignment vertical="top" wrapText="1"/>
      <protection locked="0"/>
    </xf>
    <xf numFmtId="0" fontId="11" fillId="0" borderId="2" xfId="0" applyFont="1" applyFill="1" applyBorder="1" applyAlignment="1" applyProtection="1">
      <alignment horizontal="right" vertical="top" wrapText="1"/>
      <protection locked="0"/>
    </xf>
    <xf numFmtId="0" fontId="11" fillId="0" borderId="1" xfId="0" applyFont="1" applyFill="1" applyBorder="1" applyAlignment="1" applyProtection="1">
      <alignment horizontal="right" vertical="top"/>
      <protection locked="0"/>
    </xf>
    <xf numFmtId="0" fontId="13" fillId="0" borderId="2" xfId="0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center" vertical="top"/>
      <protection locked="0"/>
    </xf>
    <xf numFmtId="0" fontId="0" fillId="0" borderId="1" xfId="0" applyFill="1" applyBorder="1"/>
    <xf numFmtId="0" fontId="0" fillId="0" borderId="1" xfId="0" applyFill="1" applyBorder="1" applyAlignment="1" applyProtection="1">
      <alignment horizontal="center" vertical="center"/>
      <protection locked="0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885</xdr:row>
          <xdr:rowOff>0</xdr:rowOff>
        </xdr:from>
        <xdr:to>
          <xdr:col>1</xdr:col>
          <xdr:colOff>863600</xdr:colOff>
          <xdr:row>885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25400</xdr:rowOff>
        </xdr:from>
        <xdr:to>
          <xdr:col>1</xdr:col>
          <xdr:colOff>812800</xdr:colOff>
          <xdr:row>3</xdr:row>
          <xdr:rowOff>76200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59</xdr:row>
          <xdr:rowOff>25400</xdr:rowOff>
        </xdr:from>
        <xdr:to>
          <xdr:col>1</xdr:col>
          <xdr:colOff>812800</xdr:colOff>
          <xdr:row>62</xdr:row>
          <xdr:rowOff>76200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118</xdr:row>
          <xdr:rowOff>25400</xdr:rowOff>
        </xdr:from>
        <xdr:to>
          <xdr:col>1</xdr:col>
          <xdr:colOff>812800</xdr:colOff>
          <xdr:row>121</xdr:row>
          <xdr:rowOff>76200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177</xdr:row>
          <xdr:rowOff>25400</xdr:rowOff>
        </xdr:from>
        <xdr:to>
          <xdr:col>1</xdr:col>
          <xdr:colOff>812800</xdr:colOff>
          <xdr:row>180</xdr:row>
          <xdr:rowOff>76200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236</xdr:row>
          <xdr:rowOff>25400</xdr:rowOff>
        </xdr:from>
        <xdr:to>
          <xdr:col>1</xdr:col>
          <xdr:colOff>812800</xdr:colOff>
          <xdr:row>239</xdr:row>
          <xdr:rowOff>76200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295</xdr:row>
          <xdr:rowOff>25400</xdr:rowOff>
        </xdr:from>
        <xdr:to>
          <xdr:col>1</xdr:col>
          <xdr:colOff>812800</xdr:colOff>
          <xdr:row>298</xdr:row>
          <xdr:rowOff>76200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354</xdr:row>
          <xdr:rowOff>25400</xdr:rowOff>
        </xdr:from>
        <xdr:to>
          <xdr:col>1</xdr:col>
          <xdr:colOff>812800</xdr:colOff>
          <xdr:row>357</xdr:row>
          <xdr:rowOff>76200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413</xdr:row>
          <xdr:rowOff>25400</xdr:rowOff>
        </xdr:from>
        <xdr:to>
          <xdr:col>1</xdr:col>
          <xdr:colOff>812800</xdr:colOff>
          <xdr:row>416</xdr:row>
          <xdr:rowOff>76200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472</xdr:row>
          <xdr:rowOff>25400</xdr:rowOff>
        </xdr:from>
        <xdr:to>
          <xdr:col>1</xdr:col>
          <xdr:colOff>812800</xdr:colOff>
          <xdr:row>475</xdr:row>
          <xdr:rowOff>76200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531</xdr:row>
          <xdr:rowOff>25400</xdr:rowOff>
        </xdr:from>
        <xdr:to>
          <xdr:col>1</xdr:col>
          <xdr:colOff>812800</xdr:colOff>
          <xdr:row>534</xdr:row>
          <xdr:rowOff>76200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590</xdr:row>
          <xdr:rowOff>25400</xdr:rowOff>
        </xdr:from>
        <xdr:to>
          <xdr:col>1</xdr:col>
          <xdr:colOff>812800</xdr:colOff>
          <xdr:row>593</xdr:row>
          <xdr:rowOff>76200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649</xdr:row>
          <xdr:rowOff>25400</xdr:rowOff>
        </xdr:from>
        <xdr:to>
          <xdr:col>1</xdr:col>
          <xdr:colOff>812800</xdr:colOff>
          <xdr:row>652</xdr:row>
          <xdr:rowOff>76200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708</xdr:row>
          <xdr:rowOff>25400</xdr:rowOff>
        </xdr:from>
        <xdr:to>
          <xdr:col>1</xdr:col>
          <xdr:colOff>812800</xdr:colOff>
          <xdr:row>711</xdr:row>
          <xdr:rowOff>76200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767</xdr:row>
          <xdr:rowOff>25400</xdr:rowOff>
        </xdr:from>
        <xdr:to>
          <xdr:col>1</xdr:col>
          <xdr:colOff>812800</xdr:colOff>
          <xdr:row>770</xdr:row>
          <xdr:rowOff>76200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826</xdr:row>
          <xdr:rowOff>25400</xdr:rowOff>
        </xdr:from>
        <xdr:to>
          <xdr:col>1</xdr:col>
          <xdr:colOff>812800</xdr:colOff>
          <xdr:row>829</xdr:row>
          <xdr:rowOff>76200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package" Target="../embeddings/Microsoft_Word_Macro-Enabled_Document20.docm"/><Relationship Id="rId21" Type="http://schemas.openxmlformats.org/officeDocument/2006/relationships/package" Target="../embeddings/Microsoft_Word_Macro-Enabled_Document15.docm"/><Relationship Id="rId42" Type="http://schemas.openxmlformats.org/officeDocument/2006/relationships/package" Target="../embeddings/Microsoft_Word_Macro-Enabled_Document36.docm"/><Relationship Id="rId47" Type="http://schemas.openxmlformats.org/officeDocument/2006/relationships/package" Target="../embeddings/Microsoft_Word_Macro-Enabled_Document41.docm"/><Relationship Id="rId63" Type="http://schemas.openxmlformats.org/officeDocument/2006/relationships/package" Target="../embeddings/Microsoft_Word_Macro-Enabled_Document57.docm"/><Relationship Id="rId68" Type="http://schemas.openxmlformats.org/officeDocument/2006/relationships/package" Target="../embeddings/Microsoft_Word_Macro-Enabled_Document62.docm"/><Relationship Id="rId84" Type="http://schemas.openxmlformats.org/officeDocument/2006/relationships/package" Target="../embeddings/Microsoft_Word_Macro-Enabled_Document78.docm"/><Relationship Id="rId89" Type="http://schemas.openxmlformats.org/officeDocument/2006/relationships/package" Target="../embeddings/Microsoft_Word_Macro-Enabled_Document83.docm"/><Relationship Id="rId112" Type="http://schemas.openxmlformats.org/officeDocument/2006/relationships/oleObject" Target="../embeddings/oleObject12.bin"/><Relationship Id="rId16" Type="http://schemas.openxmlformats.org/officeDocument/2006/relationships/package" Target="../embeddings/Microsoft_Word_Macro-Enabled_Document10.docm"/><Relationship Id="rId107" Type="http://schemas.openxmlformats.org/officeDocument/2006/relationships/oleObject" Target="../embeddings/oleObject7.bin"/><Relationship Id="rId11" Type="http://schemas.openxmlformats.org/officeDocument/2006/relationships/package" Target="../embeddings/Microsoft_Word_Macro-Enabled_Document5.docm"/><Relationship Id="rId32" Type="http://schemas.openxmlformats.org/officeDocument/2006/relationships/package" Target="../embeddings/Microsoft_Word_Macro-Enabled_Document26.docm"/><Relationship Id="rId37" Type="http://schemas.openxmlformats.org/officeDocument/2006/relationships/package" Target="../embeddings/Microsoft_Word_Macro-Enabled_Document31.docm"/><Relationship Id="rId53" Type="http://schemas.openxmlformats.org/officeDocument/2006/relationships/package" Target="../embeddings/Microsoft_Word_Macro-Enabled_Document47.docm"/><Relationship Id="rId58" Type="http://schemas.openxmlformats.org/officeDocument/2006/relationships/package" Target="../embeddings/Microsoft_Word_Macro-Enabled_Document52.docm"/><Relationship Id="rId74" Type="http://schemas.openxmlformats.org/officeDocument/2006/relationships/package" Target="../embeddings/Microsoft_Word_Macro-Enabled_Document68.docm"/><Relationship Id="rId79" Type="http://schemas.openxmlformats.org/officeDocument/2006/relationships/package" Target="../embeddings/Microsoft_Word_Macro-Enabled_Document73.docm"/><Relationship Id="rId102" Type="http://schemas.openxmlformats.org/officeDocument/2006/relationships/oleObject" Target="../embeddings/oleObject2.bin"/><Relationship Id="rId5" Type="http://schemas.openxmlformats.org/officeDocument/2006/relationships/package" Target="../embeddings/Microsoft_Word_Macro-Enabled_Document.docm"/><Relationship Id="rId90" Type="http://schemas.openxmlformats.org/officeDocument/2006/relationships/package" Target="../embeddings/Microsoft_Word_Macro-Enabled_Document84.docm"/><Relationship Id="rId95" Type="http://schemas.openxmlformats.org/officeDocument/2006/relationships/package" Target="../embeddings/Microsoft_Word_Macro-Enabled_Document89.docm"/><Relationship Id="rId22" Type="http://schemas.openxmlformats.org/officeDocument/2006/relationships/package" Target="../embeddings/Microsoft_Word_Macro-Enabled_Document16.docm"/><Relationship Id="rId27" Type="http://schemas.openxmlformats.org/officeDocument/2006/relationships/package" Target="../embeddings/Microsoft_Word_Macro-Enabled_Document21.docm"/><Relationship Id="rId43" Type="http://schemas.openxmlformats.org/officeDocument/2006/relationships/package" Target="../embeddings/Microsoft_Word_Macro-Enabled_Document37.docm"/><Relationship Id="rId48" Type="http://schemas.openxmlformats.org/officeDocument/2006/relationships/package" Target="../embeddings/Microsoft_Word_Macro-Enabled_Document42.docm"/><Relationship Id="rId64" Type="http://schemas.openxmlformats.org/officeDocument/2006/relationships/package" Target="../embeddings/Microsoft_Word_Macro-Enabled_Document58.docm"/><Relationship Id="rId69" Type="http://schemas.openxmlformats.org/officeDocument/2006/relationships/package" Target="../embeddings/Microsoft_Word_Macro-Enabled_Document63.docm"/><Relationship Id="rId113" Type="http://schemas.openxmlformats.org/officeDocument/2006/relationships/oleObject" Target="../embeddings/oleObject13.bin"/><Relationship Id="rId80" Type="http://schemas.openxmlformats.org/officeDocument/2006/relationships/package" Target="../embeddings/Microsoft_Word_Macro-Enabled_Document74.docm"/><Relationship Id="rId85" Type="http://schemas.openxmlformats.org/officeDocument/2006/relationships/package" Target="../embeddings/Microsoft_Word_Macro-Enabled_Document79.docm"/><Relationship Id="rId12" Type="http://schemas.openxmlformats.org/officeDocument/2006/relationships/package" Target="../embeddings/Microsoft_Word_Macro-Enabled_Document6.docm"/><Relationship Id="rId17" Type="http://schemas.openxmlformats.org/officeDocument/2006/relationships/package" Target="../embeddings/Microsoft_Word_Macro-Enabled_Document11.docm"/><Relationship Id="rId33" Type="http://schemas.openxmlformats.org/officeDocument/2006/relationships/package" Target="../embeddings/Microsoft_Word_Macro-Enabled_Document27.docm"/><Relationship Id="rId38" Type="http://schemas.openxmlformats.org/officeDocument/2006/relationships/package" Target="../embeddings/Microsoft_Word_Macro-Enabled_Document32.docm"/><Relationship Id="rId59" Type="http://schemas.openxmlformats.org/officeDocument/2006/relationships/package" Target="../embeddings/Microsoft_Word_Macro-Enabled_Document53.docm"/><Relationship Id="rId103" Type="http://schemas.openxmlformats.org/officeDocument/2006/relationships/oleObject" Target="../embeddings/oleObject3.bin"/><Relationship Id="rId108" Type="http://schemas.openxmlformats.org/officeDocument/2006/relationships/oleObject" Target="../embeddings/oleObject8.bin"/><Relationship Id="rId54" Type="http://schemas.openxmlformats.org/officeDocument/2006/relationships/package" Target="../embeddings/Microsoft_Word_Macro-Enabled_Document48.docm"/><Relationship Id="rId70" Type="http://schemas.openxmlformats.org/officeDocument/2006/relationships/package" Target="../embeddings/Microsoft_Word_Macro-Enabled_Document64.docm"/><Relationship Id="rId75" Type="http://schemas.openxmlformats.org/officeDocument/2006/relationships/package" Target="../embeddings/Microsoft_Word_Macro-Enabled_Document69.docm"/><Relationship Id="rId91" Type="http://schemas.openxmlformats.org/officeDocument/2006/relationships/package" Target="../embeddings/Microsoft_Word_Macro-Enabled_Document85.docm"/><Relationship Id="rId96" Type="http://schemas.openxmlformats.org/officeDocument/2006/relationships/package" Target="../embeddings/Microsoft_Word_Macro-Enabled_Document90.docm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5" Type="http://schemas.openxmlformats.org/officeDocument/2006/relationships/package" Target="../embeddings/Microsoft_Word_Macro-Enabled_Document9.docm"/><Relationship Id="rId23" Type="http://schemas.openxmlformats.org/officeDocument/2006/relationships/package" Target="../embeddings/Microsoft_Word_Macro-Enabled_Document17.docm"/><Relationship Id="rId28" Type="http://schemas.openxmlformats.org/officeDocument/2006/relationships/package" Target="../embeddings/Microsoft_Word_Macro-Enabled_Document22.docm"/><Relationship Id="rId36" Type="http://schemas.openxmlformats.org/officeDocument/2006/relationships/package" Target="../embeddings/Microsoft_Word_Macro-Enabled_Document30.docm"/><Relationship Id="rId49" Type="http://schemas.openxmlformats.org/officeDocument/2006/relationships/package" Target="../embeddings/Microsoft_Word_Macro-Enabled_Document43.docm"/><Relationship Id="rId57" Type="http://schemas.openxmlformats.org/officeDocument/2006/relationships/package" Target="../embeddings/Microsoft_Word_Macro-Enabled_Document51.docm"/><Relationship Id="rId106" Type="http://schemas.openxmlformats.org/officeDocument/2006/relationships/oleObject" Target="../embeddings/oleObject6.bin"/><Relationship Id="rId114" Type="http://schemas.openxmlformats.org/officeDocument/2006/relationships/oleObject" Target="../embeddings/oleObject14.bin"/><Relationship Id="rId10" Type="http://schemas.openxmlformats.org/officeDocument/2006/relationships/package" Target="../embeddings/Microsoft_Word_Macro-Enabled_Document4.docm"/><Relationship Id="rId31" Type="http://schemas.openxmlformats.org/officeDocument/2006/relationships/package" Target="../embeddings/Microsoft_Word_Macro-Enabled_Document25.docm"/><Relationship Id="rId44" Type="http://schemas.openxmlformats.org/officeDocument/2006/relationships/package" Target="../embeddings/Microsoft_Word_Macro-Enabled_Document38.docm"/><Relationship Id="rId52" Type="http://schemas.openxmlformats.org/officeDocument/2006/relationships/package" Target="../embeddings/Microsoft_Word_Macro-Enabled_Document46.docm"/><Relationship Id="rId60" Type="http://schemas.openxmlformats.org/officeDocument/2006/relationships/package" Target="../embeddings/Microsoft_Word_Macro-Enabled_Document54.docm"/><Relationship Id="rId65" Type="http://schemas.openxmlformats.org/officeDocument/2006/relationships/package" Target="../embeddings/Microsoft_Word_Macro-Enabled_Document59.docm"/><Relationship Id="rId73" Type="http://schemas.openxmlformats.org/officeDocument/2006/relationships/package" Target="../embeddings/Microsoft_Word_Macro-Enabled_Document67.docm"/><Relationship Id="rId78" Type="http://schemas.openxmlformats.org/officeDocument/2006/relationships/package" Target="../embeddings/Microsoft_Word_Macro-Enabled_Document72.docm"/><Relationship Id="rId81" Type="http://schemas.openxmlformats.org/officeDocument/2006/relationships/package" Target="../embeddings/Microsoft_Word_Macro-Enabled_Document75.docm"/><Relationship Id="rId86" Type="http://schemas.openxmlformats.org/officeDocument/2006/relationships/package" Target="../embeddings/Microsoft_Word_Macro-Enabled_Document80.docm"/><Relationship Id="rId94" Type="http://schemas.openxmlformats.org/officeDocument/2006/relationships/package" Target="../embeddings/Microsoft_Word_Macro-Enabled_Document88.docm"/><Relationship Id="rId99" Type="http://schemas.openxmlformats.org/officeDocument/2006/relationships/package" Target="../embeddings/Microsoft_Word_Macro-Enabled_Document93.docm"/><Relationship Id="rId101" Type="http://schemas.openxmlformats.org/officeDocument/2006/relationships/image" Target="../media/image2.emf"/><Relationship Id="rId4" Type="http://schemas.openxmlformats.org/officeDocument/2006/relationships/vmlDrawing" Target="../drawings/vmlDrawing2.vml"/><Relationship Id="rId9" Type="http://schemas.openxmlformats.org/officeDocument/2006/relationships/package" Target="../embeddings/Microsoft_Word_Macro-Enabled_Document3.docm"/><Relationship Id="rId13" Type="http://schemas.openxmlformats.org/officeDocument/2006/relationships/package" Target="../embeddings/Microsoft_Word_Macro-Enabled_Document7.docm"/><Relationship Id="rId18" Type="http://schemas.openxmlformats.org/officeDocument/2006/relationships/package" Target="../embeddings/Microsoft_Word_Macro-Enabled_Document12.docm"/><Relationship Id="rId39" Type="http://schemas.openxmlformats.org/officeDocument/2006/relationships/package" Target="../embeddings/Microsoft_Word_Macro-Enabled_Document33.docm"/><Relationship Id="rId109" Type="http://schemas.openxmlformats.org/officeDocument/2006/relationships/oleObject" Target="../embeddings/oleObject9.bin"/><Relationship Id="rId34" Type="http://schemas.openxmlformats.org/officeDocument/2006/relationships/package" Target="../embeddings/Microsoft_Word_Macro-Enabled_Document28.docm"/><Relationship Id="rId50" Type="http://schemas.openxmlformats.org/officeDocument/2006/relationships/package" Target="../embeddings/Microsoft_Word_Macro-Enabled_Document44.docm"/><Relationship Id="rId55" Type="http://schemas.openxmlformats.org/officeDocument/2006/relationships/package" Target="../embeddings/Microsoft_Word_Macro-Enabled_Document49.docm"/><Relationship Id="rId76" Type="http://schemas.openxmlformats.org/officeDocument/2006/relationships/package" Target="../embeddings/Microsoft_Word_Macro-Enabled_Document70.docm"/><Relationship Id="rId97" Type="http://schemas.openxmlformats.org/officeDocument/2006/relationships/package" Target="../embeddings/Microsoft_Word_Macro-Enabled_Document91.docm"/><Relationship Id="rId104" Type="http://schemas.openxmlformats.org/officeDocument/2006/relationships/oleObject" Target="../embeddings/oleObject4.bin"/><Relationship Id="rId7" Type="http://schemas.openxmlformats.org/officeDocument/2006/relationships/package" Target="../embeddings/Microsoft_Word_Macro-Enabled_Document1.docm"/><Relationship Id="rId71" Type="http://schemas.openxmlformats.org/officeDocument/2006/relationships/package" Target="../embeddings/Microsoft_Word_Macro-Enabled_Document65.docm"/><Relationship Id="rId92" Type="http://schemas.openxmlformats.org/officeDocument/2006/relationships/package" Target="../embeddings/Microsoft_Word_Macro-Enabled_Document86.docm"/><Relationship Id="rId2" Type="http://schemas.openxmlformats.org/officeDocument/2006/relationships/drawing" Target="../drawings/drawing1.xml"/><Relationship Id="rId29" Type="http://schemas.openxmlformats.org/officeDocument/2006/relationships/package" Target="../embeddings/Microsoft_Word_Macro-Enabled_Document23.docm"/><Relationship Id="rId24" Type="http://schemas.openxmlformats.org/officeDocument/2006/relationships/package" Target="../embeddings/Microsoft_Word_Macro-Enabled_Document18.docm"/><Relationship Id="rId40" Type="http://schemas.openxmlformats.org/officeDocument/2006/relationships/package" Target="../embeddings/Microsoft_Word_Macro-Enabled_Document34.docm"/><Relationship Id="rId45" Type="http://schemas.openxmlformats.org/officeDocument/2006/relationships/package" Target="../embeddings/Microsoft_Word_Macro-Enabled_Document39.docm"/><Relationship Id="rId66" Type="http://schemas.openxmlformats.org/officeDocument/2006/relationships/package" Target="../embeddings/Microsoft_Word_Macro-Enabled_Document60.docm"/><Relationship Id="rId87" Type="http://schemas.openxmlformats.org/officeDocument/2006/relationships/package" Target="../embeddings/Microsoft_Word_Macro-Enabled_Document81.docm"/><Relationship Id="rId110" Type="http://schemas.openxmlformats.org/officeDocument/2006/relationships/oleObject" Target="../embeddings/oleObject10.bin"/><Relationship Id="rId115" Type="http://schemas.openxmlformats.org/officeDocument/2006/relationships/oleObject" Target="../embeddings/oleObject15.bin"/><Relationship Id="rId61" Type="http://schemas.openxmlformats.org/officeDocument/2006/relationships/package" Target="../embeddings/Microsoft_Word_Macro-Enabled_Document55.docm"/><Relationship Id="rId82" Type="http://schemas.openxmlformats.org/officeDocument/2006/relationships/package" Target="../embeddings/Microsoft_Word_Macro-Enabled_Document76.docm"/><Relationship Id="rId19" Type="http://schemas.openxmlformats.org/officeDocument/2006/relationships/package" Target="../embeddings/Microsoft_Word_Macro-Enabled_Document13.docm"/><Relationship Id="rId14" Type="http://schemas.openxmlformats.org/officeDocument/2006/relationships/package" Target="../embeddings/Microsoft_Word_Macro-Enabled_Document8.docm"/><Relationship Id="rId30" Type="http://schemas.openxmlformats.org/officeDocument/2006/relationships/package" Target="../embeddings/Microsoft_Word_Macro-Enabled_Document24.docm"/><Relationship Id="rId35" Type="http://schemas.openxmlformats.org/officeDocument/2006/relationships/package" Target="../embeddings/Microsoft_Word_Macro-Enabled_Document29.docm"/><Relationship Id="rId56" Type="http://schemas.openxmlformats.org/officeDocument/2006/relationships/package" Target="../embeddings/Microsoft_Word_Macro-Enabled_Document50.docm"/><Relationship Id="rId77" Type="http://schemas.openxmlformats.org/officeDocument/2006/relationships/package" Target="../embeddings/Microsoft_Word_Macro-Enabled_Document71.docm"/><Relationship Id="rId100" Type="http://schemas.openxmlformats.org/officeDocument/2006/relationships/oleObject" Target="../embeddings/oleObject1.bin"/><Relationship Id="rId105" Type="http://schemas.openxmlformats.org/officeDocument/2006/relationships/oleObject" Target="../embeddings/oleObject5.bin"/><Relationship Id="rId8" Type="http://schemas.openxmlformats.org/officeDocument/2006/relationships/package" Target="../embeddings/Microsoft_Word_Macro-Enabled_Document2.docm"/><Relationship Id="rId51" Type="http://schemas.openxmlformats.org/officeDocument/2006/relationships/package" Target="../embeddings/Microsoft_Word_Macro-Enabled_Document45.docm"/><Relationship Id="rId72" Type="http://schemas.openxmlformats.org/officeDocument/2006/relationships/package" Target="../embeddings/Microsoft_Word_Macro-Enabled_Document66.docm"/><Relationship Id="rId93" Type="http://schemas.openxmlformats.org/officeDocument/2006/relationships/package" Target="../embeddings/Microsoft_Word_Macro-Enabled_Document87.docm"/><Relationship Id="rId98" Type="http://schemas.openxmlformats.org/officeDocument/2006/relationships/package" Target="../embeddings/Microsoft_Word_Macro-Enabled_Document92.docm"/><Relationship Id="rId3" Type="http://schemas.openxmlformats.org/officeDocument/2006/relationships/vmlDrawing" Target="../drawings/vmlDrawing1.vml"/><Relationship Id="rId25" Type="http://schemas.openxmlformats.org/officeDocument/2006/relationships/package" Target="../embeddings/Microsoft_Word_Macro-Enabled_Document19.docm"/><Relationship Id="rId46" Type="http://schemas.openxmlformats.org/officeDocument/2006/relationships/package" Target="../embeddings/Microsoft_Word_Macro-Enabled_Document40.docm"/><Relationship Id="rId67" Type="http://schemas.openxmlformats.org/officeDocument/2006/relationships/package" Target="../embeddings/Microsoft_Word_Macro-Enabled_Document61.docm"/><Relationship Id="rId20" Type="http://schemas.openxmlformats.org/officeDocument/2006/relationships/package" Target="../embeddings/Microsoft_Word_Macro-Enabled_Document14.docm"/><Relationship Id="rId41" Type="http://schemas.openxmlformats.org/officeDocument/2006/relationships/package" Target="../embeddings/Microsoft_Word_Macro-Enabled_Document35.docm"/><Relationship Id="rId62" Type="http://schemas.openxmlformats.org/officeDocument/2006/relationships/package" Target="../embeddings/Microsoft_Word_Macro-Enabled_Document56.docm"/><Relationship Id="rId83" Type="http://schemas.openxmlformats.org/officeDocument/2006/relationships/package" Target="../embeddings/Microsoft_Word_Macro-Enabled_Document77.docm"/><Relationship Id="rId88" Type="http://schemas.openxmlformats.org/officeDocument/2006/relationships/package" Target="../embeddings/Microsoft_Word_Macro-Enabled_Document82.docm"/><Relationship Id="rId111" Type="http://schemas.openxmlformats.org/officeDocument/2006/relationships/oleObject" Target="../embeddings/oleObject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898"/>
  <sheetViews>
    <sheetView tabSelected="1" topLeftCell="A7" zoomScale="75" zoomScaleNormal="75" workbookViewId="0">
      <selection activeCell="K10" sqref="K10"/>
    </sheetView>
  </sheetViews>
  <sheetFormatPr defaultColWidth="0" defaultRowHeight="15.5" zeroHeight="1" x14ac:dyDescent="0.25"/>
  <cols>
    <col min="1" max="1" width="6.453125" style="1" bestFit="1" customWidth="1"/>
    <col min="2" max="2" width="39.54296875" style="2" bestFit="1" customWidth="1"/>
    <col min="3" max="3" width="14.6328125" style="1" customWidth="1"/>
    <col min="4" max="4" width="11.453125" style="1" customWidth="1"/>
    <col min="5" max="5" width="6.6328125" style="1" bestFit="1" customWidth="1"/>
    <col min="6" max="6" width="5.6328125" style="1" bestFit="1" customWidth="1"/>
    <col min="7" max="7" width="6.6328125" style="1" bestFit="1" customWidth="1"/>
    <col min="8" max="8" width="8.6328125" style="1" bestFit="1" customWidth="1"/>
    <col min="9" max="10" width="9.453125" style="1" bestFit="1" customWidth="1"/>
    <col min="11" max="11" width="5.6328125" style="1" customWidth="1"/>
    <col min="12" max="16384" width="9.36328125" style="1" hidden="1"/>
  </cols>
  <sheetData>
    <row r="1" spans="1:11" x14ac:dyDescent="0.25"/>
    <row r="2" spans="1:11" s="11" customFormat="1" ht="26" x14ac:dyDescent="0.25">
      <c r="B2" s="41" t="s">
        <v>9</v>
      </c>
      <c r="C2" s="41"/>
      <c r="D2" s="41"/>
      <c r="E2" s="41"/>
      <c r="F2" s="41"/>
      <c r="G2" s="41"/>
      <c r="H2" s="41"/>
      <c r="I2" s="41"/>
      <c r="J2" s="41"/>
      <c r="K2" s="1"/>
    </row>
    <row r="3" spans="1:11" s="11" customFormat="1" ht="23.5" x14ac:dyDescent="0.25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1"/>
    </row>
    <row r="4" spans="1:11" s="11" customFormat="1" x14ac:dyDescent="0.25">
      <c r="B4" s="12"/>
      <c r="K4" s="1"/>
    </row>
    <row r="5" spans="1:11" s="11" customFormat="1" x14ac:dyDescent="0.25">
      <c r="A5" s="42" t="s">
        <v>49</v>
      </c>
      <c r="B5" s="42"/>
      <c r="C5" s="42"/>
      <c r="E5" s="40" t="s">
        <v>46</v>
      </c>
      <c r="F5" s="40"/>
      <c r="G5" s="40"/>
      <c r="H5" s="40"/>
      <c r="I5" s="40"/>
      <c r="J5" s="40"/>
      <c r="K5" s="1"/>
    </row>
    <row r="6" spans="1:11" s="11" customFormat="1" x14ac:dyDescent="0.25">
      <c r="A6" s="42" t="s">
        <v>47</v>
      </c>
      <c r="B6" s="42"/>
      <c r="C6" s="42"/>
      <c r="E6" s="40" t="s">
        <v>53</v>
      </c>
      <c r="F6" s="40"/>
      <c r="G6" s="40"/>
      <c r="H6" s="40"/>
      <c r="I6" s="40"/>
      <c r="J6" s="40"/>
      <c r="K6" s="1"/>
    </row>
    <row r="7" spans="1:11" s="11" customFormat="1" x14ac:dyDescent="0.25">
      <c r="A7" s="42" t="s">
        <v>48</v>
      </c>
      <c r="B7" s="42"/>
      <c r="C7" s="42"/>
      <c r="E7" s="40" t="s">
        <v>51</v>
      </c>
      <c r="F7" s="40"/>
      <c r="G7" s="40"/>
      <c r="H7" s="40"/>
      <c r="I7" s="40"/>
      <c r="J7" s="40"/>
      <c r="K7" s="1"/>
    </row>
    <row r="8" spans="1:11" s="11" customFormat="1" x14ac:dyDescent="0.25">
      <c r="A8" s="42" t="s">
        <v>50</v>
      </c>
      <c r="B8" s="42"/>
      <c r="C8" s="42"/>
      <c r="E8" s="40" t="s">
        <v>52</v>
      </c>
      <c r="F8" s="40"/>
      <c r="G8" s="40"/>
      <c r="H8" s="40"/>
      <c r="I8" s="40"/>
      <c r="J8" s="40"/>
      <c r="K8" s="1"/>
    </row>
    <row r="9" spans="1:1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</row>
    <row r="10" spans="1:11" x14ac:dyDescent="0.25">
      <c r="A10" s="3" t="s">
        <v>0</v>
      </c>
      <c r="B10" s="3" t="s">
        <v>5</v>
      </c>
      <c r="C10" s="3" t="s">
        <v>6</v>
      </c>
      <c r="D10" s="14" t="s">
        <v>8</v>
      </c>
      <c r="E10" s="14" t="s">
        <v>1</v>
      </c>
      <c r="F10" s="14" t="s">
        <v>43</v>
      </c>
      <c r="G10" s="3" t="s">
        <v>3</v>
      </c>
      <c r="H10" s="3" t="s">
        <v>4</v>
      </c>
      <c r="I10" s="3" t="s">
        <v>7</v>
      </c>
      <c r="J10" s="14" t="s">
        <v>42</v>
      </c>
    </row>
    <row r="11" spans="1:11" x14ac:dyDescent="0.35">
      <c r="A11" s="4">
        <v>1</v>
      </c>
      <c r="B11" s="19" t="str">
        <f>IF(Sheet1!B2="","",Sheet1!B2)</f>
        <v/>
      </c>
      <c r="C11" s="4" t="str">
        <f>IF(Sheet1!C2="","",Sheet1!C2)</f>
        <v/>
      </c>
      <c r="D11" s="4" t="str">
        <f>IF(Sheet1!D2="","",Sheet1!D2)</f>
        <v/>
      </c>
      <c r="E11" s="4" t="str">
        <f>IF(Sheet1!E2="","",Sheet1!E2)</f>
        <v/>
      </c>
      <c r="F11" s="4" t="str">
        <f>IF(Sheet1!F2="","",Sheet1!F2)</f>
        <v/>
      </c>
      <c r="G11" s="4" t="str">
        <f>IF(Sheet1!G2="","",Sheet1!G2)</f>
        <v/>
      </c>
      <c r="H11" s="13" t="str">
        <f>IF(AND(E11="",F11="",G11=""),"",IF(K11&lt;&gt;"",SUM(E11:G11)+K11,IF(SUM(E11:G11)&gt;100,"ERROR",IF(AND(E10="TEST",SUM(E11:G11)&lt;=100),SUM(E11:G11),IF(AND(E10="*TEST",F11="",E11&lt;=30,G11&lt;=70),SUM(E11:G11),IF(AND(E10="*TEST",F11&lt;=20,E11&lt;=20,G11&lt;=60),SUM(E11:G11),IF(AND(E10="*TEST",F11="-",E11&lt;=20,G11&lt;=60),SUM(E11:G11),"ERROR")))))))</f>
        <v/>
      </c>
      <c r="I11" s="4" t="str">
        <f>IF(H11="ERROR","ERROR",IF(H11="","",IF(AND(F10="*LAB",J10="RMK1",F11="-"),"F",IF(AND(F10="*LAB",J10="RMK2",F11="-"),"F",IF(AND(F10="*LAB",J10="RMK3",F11="-"),"E",IF(H11&gt;69.5,"A",IF(H11&gt;59.5,"B",IF(H11&gt;49.5,"C",IF(AND(D10="*PROGRAM",J10="RMK1",H11&lt;49.5),"F",IF(AND(D10="*PROGRAM",J10="RMK2",H11&lt;49.5),"F",IF(AND(D10="*PROGRAM",J10="RMK3",H11&lt;49.5),"E",IF(H11&gt;44.5,"D",IF(AND(J10="RMK3",H11&lt;44.5),"E",IF(AND(J10="RMK2",H11&lt;44.5),"F",IF(AND(J10="RMK1",H11&gt;39.5),"E","F")))))))))))))))</f>
        <v/>
      </c>
      <c r="J11" s="23" t="str">
        <f>IF(H11="ERROR","ERROR",IF(I11="","",IF(AND(J10="RMK3",I11="E",K11&lt;&gt;""),"*FAIL",IF(AND(J10="RMK1",I11="F",K11&lt;&gt;""),"*FAIL",IF(AND(J10="RMK2",I11="F",K11&lt;&gt;""),"*FAIL",IF(AND(J10="RMK1",K11&lt;&gt;""),"*PASS",IF(AND(J10="RMK2",K11&lt;&gt;""),"*PASS",IF(AND(J10="RMK3",K11&lt;&gt;""),"*PASS",IF(AND(J10="RMK3",I11="E"),"FAIL",IF(AND(J10="RMK1",I11="F"),"FAIL",IF(AND(J10="RMK2",I11="F"),"FAIL",IF(J10="RMK1","PASS",IF(J10="RMK2","PASS",IF(J10="RMK3","PASS","ERROR"))))))))))))))</f>
        <v/>
      </c>
      <c r="K11" s="22" t="str">
        <f>IF(Sheet1!I2="","",Sheet1!I2)</f>
        <v/>
      </c>
    </row>
    <row r="12" spans="1:11" x14ac:dyDescent="0.35">
      <c r="A12" s="4">
        <v>2</v>
      </c>
      <c r="B12" s="19" t="str">
        <f>IF(Sheet1!B3="","",Sheet1!B3)</f>
        <v/>
      </c>
      <c r="C12" s="4" t="str">
        <f>IF(Sheet1!C3="","",Sheet1!C3)</f>
        <v/>
      </c>
      <c r="D12" s="4" t="str">
        <f>IF(Sheet1!D3="","",Sheet1!D3)</f>
        <v/>
      </c>
      <c r="E12" s="4" t="str">
        <f>IF(Sheet1!E3="","",Sheet1!E3)</f>
        <v/>
      </c>
      <c r="F12" s="4" t="str">
        <f>IF(Sheet1!F3="","",Sheet1!F3)</f>
        <v/>
      </c>
      <c r="G12" s="4" t="str">
        <f>IF(Sheet1!G3="","",Sheet1!G3)</f>
        <v/>
      </c>
      <c r="H12" s="13" t="str">
        <f>IF(AND(E12="",F12="",G12=""),"",IF(K12&lt;&gt;"",SUM(E12:G12)+K12,IF(SUM(E12:G12)&gt;100,"ERROR",IF(AND(E10="TEST",SUM(E12:G12)&lt;=100),SUM(E12:G12),IF(AND(E10="*TEST",F12="",E12&lt;=30,G12&lt;=70),SUM(E12:G12),IF(AND(E10="*TEST",F12&lt;=20,E12&lt;=20,G12&lt;=60),SUM(E12:G12),IF(AND(E10="*TEST",F12="-",E12&lt;=20,G12&lt;=60),SUM(E12:G12),"ERROR")))))))</f>
        <v/>
      </c>
      <c r="I12" s="4" t="str">
        <f>IF(H12="ERROR","ERROR",IF(H12="","",IF(AND(F10="*LAB",J10="RMK1",F12="-"),"F",IF(AND(F10="*LAB",J10="RMK2",F12="-"),"F",IF(AND(F10="*LAB",J10="RMK3",F12="-"),"E",IF(H12&gt;69.5,"A",IF(H12&gt;59.5,"B",IF(H12&gt;49.5,"C",IF(AND(D10="*PROGRAM",J10="RMK1",H12&lt;49.5),"F",IF(AND(D10="*PROGRAM",J10="RMK2",H12&lt;49.5),"F",IF(AND(D10="*PROGRAM",J10="RMK3",H12&lt;49.5),"E",IF(H12&gt;44.5,"D",IF(AND(J10="RMK3",H12&lt;44.5),"E",IF(AND(J10="RMK2",H12&lt;44.5),"F",IF(AND(J10="RMK1",H12&gt;39.5),"E","F")))))))))))))))</f>
        <v/>
      </c>
      <c r="J12" s="23" t="str">
        <f>IF(H12="ERROR","ERROR",IF(I12="","",IF(AND(J10="RMK3",I12="E",K12&lt;&gt;""),"*FAIL",IF(AND(J10="RMK1",I12="F",K12&lt;&gt;""),"*FAIL",IF(AND(J10="RMK2",I12="F",K12&lt;&gt;""),"*FAIL",IF(AND(J10="RMK1",K12&lt;&gt;""),"*PASS",IF(AND(J10="RMK2",K12&lt;&gt;""),"*PASS",IF(AND(J10="RMK3",K12&lt;&gt;""),"*PASS",IF(AND(J10="RMK3",I12="E"),"FAIL",IF(AND(J10="RMK1",I12="F"),"FAIL",IF(AND(J10="RMK2",I12="F"),"FAIL",IF(J10="RMK1","PASS",IF(J10="RMK2","PASS",IF(J10="RMK3","PASS","ERROR"))))))))))))))</f>
        <v/>
      </c>
      <c r="K12" s="22" t="str">
        <f>IF(Sheet1!I3="","",Sheet1!I3)</f>
        <v/>
      </c>
    </row>
    <row r="13" spans="1:11" x14ac:dyDescent="0.35">
      <c r="A13" s="4">
        <v>3</v>
      </c>
      <c r="B13" s="19" t="str">
        <f>IF(Sheet1!B4="","",Sheet1!B4)</f>
        <v/>
      </c>
      <c r="C13" s="4" t="str">
        <f>IF(Sheet1!C4="","",Sheet1!C4)</f>
        <v/>
      </c>
      <c r="D13" s="4" t="str">
        <f>IF(Sheet1!D4="","",Sheet1!D4)</f>
        <v/>
      </c>
      <c r="E13" s="4" t="str">
        <f>IF(Sheet1!E4="","",Sheet1!E4)</f>
        <v/>
      </c>
      <c r="F13" s="4" t="str">
        <f>IF(Sheet1!F4="","",Sheet1!F4)</f>
        <v/>
      </c>
      <c r="G13" s="4" t="str">
        <f>IF(Sheet1!G4="","",Sheet1!G4)</f>
        <v/>
      </c>
      <c r="H13" s="13" t="str">
        <f>IF(AND(E13="",F13="",G13=""),"",IF(K13&lt;&gt;"",SUM(E13:G13)+K13,IF(SUM(E13:G13)&gt;100,"ERROR",IF(AND(E10="TEST",SUM(E13:G13)&lt;=100),SUM(E13:G13),IF(AND(E10="*TEST",F13="",E13&lt;=30,G13&lt;=70),SUM(E13:G13),IF(AND(E10="*TEST",F13&lt;=20,E13&lt;=20,G13&lt;=60),SUM(E13:G13),IF(AND(E10="*TEST",F13="-",E13&lt;=20,G13&lt;=60),SUM(E13:G13),"ERROR")))))))</f>
        <v/>
      </c>
      <c r="I13" s="4" t="str">
        <f>IF(H13="ERROR","ERROR",IF(H13="","",IF(AND(F10="*LAB",J10="RMK1",F13="-"),"F",IF(AND(F10="*LAB",J10="RMK2",F13="-"),"F",IF(AND(F10="*LAB",J10="RMK3",F13="-"),"E",IF(H13&gt;69.5,"A",IF(H13&gt;59.5,"B",IF(H13&gt;49.5,"C",IF(AND(D10="*PROGRAM",J10="RMK1",H13&lt;49.5),"F",IF(AND(D10="*PROGRAM",J10="RMK2",H13&lt;49.5),"F",IF(AND(D10="*PROGRAM",J10="RMK3",H13&lt;49.5),"E",IF(H13&gt;44.5,"D",IF(AND(J10="RMK3",H13&lt;44.5),"E",IF(AND(J10="RMK2",H13&lt;44.5),"F",IF(AND(J10="RMK1",H13&gt;39.5),"E","F")))))))))))))))</f>
        <v/>
      </c>
      <c r="J13" s="23" t="str">
        <f>IF(H13="ERROR","ERROR",IF(I13="","",IF(AND(J10="RMK3",I13="E",K13&lt;&gt;""),"*FAIL",IF(AND(J10="RMK1",I13="F",K13&lt;&gt;""),"*FAIL",IF(AND(J10="RMK2",I13="F",K13&lt;&gt;""),"*FAIL",IF(AND(J10="RMK1",K13&lt;&gt;""),"*PASS",IF(AND(J10="RMK2",K13&lt;&gt;""),"*PASS",IF(AND(J10="RMK3",K13&lt;&gt;""),"*PASS",IF(AND(J10="RMK3",I13="E"),"FAIL",IF(AND(J10="RMK1",I13="F"),"FAIL",IF(AND(J10="RMK2",I13="F"),"FAIL",IF(J10="RMK1","PASS",IF(J10="RMK2","PASS",IF(J10="RMK3","PASS","ERROR"))))))))))))))</f>
        <v/>
      </c>
      <c r="K13" s="22" t="str">
        <f>IF(Sheet1!I4="","",Sheet1!I4)</f>
        <v/>
      </c>
    </row>
    <row r="14" spans="1:11" x14ac:dyDescent="0.35">
      <c r="A14" s="4">
        <v>4</v>
      </c>
      <c r="B14" s="19" t="str">
        <f>IF(Sheet1!B5="","",Sheet1!B5)</f>
        <v/>
      </c>
      <c r="C14" s="4" t="str">
        <f>IF(Sheet1!C5="","",Sheet1!C5)</f>
        <v/>
      </c>
      <c r="D14" s="4" t="str">
        <f>IF(Sheet1!D5="","",Sheet1!D5)</f>
        <v/>
      </c>
      <c r="E14" s="4" t="str">
        <f>IF(Sheet1!E5="","",Sheet1!E5)</f>
        <v/>
      </c>
      <c r="F14" s="4" t="str">
        <f>IF(Sheet1!F5="","",Sheet1!F5)</f>
        <v/>
      </c>
      <c r="G14" s="4" t="str">
        <f>IF(Sheet1!G5="","",Sheet1!G5)</f>
        <v/>
      </c>
      <c r="H14" s="13" t="str">
        <f>IF(AND(E14="",F14="",G14=""),"",IF(K14&lt;&gt;"",SUM(E14:G14)+K14,IF(SUM(E14:G14)&gt;100,"ERROR",IF(AND(E10="TEST",SUM(E14:G14)&lt;=100),SUM(E14:G14),IF(AND(E10="*TEST",F14="",E14&lt;=30,G14&lt;=70),SUM(E14:G14),IF(AND(E10="*TEST",F14&lt;=20,E14&lt;=20,G14&lt;=60),SUM(E14:G14),IF(AND(E10="*TEST",F14="-",E14&lt;=20,G14&lt;=60),SUM(E14:G14),"ERROR")))))))</f>
        <v/>
      </c>
      <c r="I14" s="4" t="str">
        <f>IF(H14="ERROR","ERROR",IF(H14="","",IF(AND(F10="*LAB",J10="RMK1",F14="-"),"F",IF(AND(F10="*LAB",J10="RMK2",F14="-"),"F",IF(AND(F10="*LAB",J10="RMK3",F14="-"),"E",IF(H14&gt;69.5,"A",IF(H14&gt;59.5,"B",IF(H14&gt;49.5,"C",IF(AND(D10="*PROGRAM",J10="RMK1",H14&lt;49.5),"F",IF(AND(D10="*PROGRAM",J10="RMK2",H14&lt;49.5),"F",IF(AND(D10="*PROGRAM",J10="RMK3",H14&lt;49.5),"E",IF(H14&gt;44.5,"D",IF(AND(J10="RMK3",H14&lt;44.5),"E",IF(AND(J10="RMK2",H14&lt;44.5),"F",IF(AND(J10="RMK1",H14&gt;39.5),"E","F")))))))))))))))</f>
        <v/>
      </c>
      <c r="J14" s="23" t="str">
        <f>IF(H14="ERROR","ERROR",IF(I14="","",IF(AND(J10="RMK3",I14="E",K14&lt;&gt;""),"*FAIL",IF(AND(J10="RMK1",I14="F",K14&lt;&gt;""),"*FAIL",IF(AND(J10="RMK2",I14="F",K14&lt;&gt;""),"*FAIL",IF(AND(J10="RMK1",K14&lt;&gt;""),"*PASS",IF(AND(J10="RMK2",K14&lt;&gt;""),"*PASS",IF(AND(J10="RMK3",K14&lt;&gt;""),"*PASS",IF(AND(J10="RMK3",I14="E"),"FAIL",IF(AND(J10="RMK1",I14="F"),"FAIL",IF(AND(J10="RMK2",I14="F"),"FAIL",IF(J10="RMK1","PASS",IF(J10="RMK2","PASS",IF(J10="RMK3","PASS","ERROR"))))))))))))))</f>
        <v/>
      </c>
      <c r="K14" s="22" t="str">
        <f>IF(Sheet1!I5="","",Sheet1!I5)</f>
        <v/>
      </c>
    </row>
    <row r="15" spans="1:11" x14ac:dyDescent="0.35">
      <c r="A15" s="4">
        <v>5</v>
      </c>
      <c r="B15" s="19" t="str">
        <f>IF(Sheet1!B6="","",Sheet1!B6)</f>
        <v/>
      </c>
      <c r="C15" s="4" t="str">
        <f>IF(Sheet1!C6="","",Sheet1!C6)</f>
        <v/>
      </c>
      <c r="D15" s="4" t="str">
        <f>IF(Sheet1!D6="","",Sheet1!D6)</f>
        <v/>
      </c>
      <c r="E15" s="4" t="str">
        <f>IF(Sheet1!E6="","",Sheet1!E6)</f>
        <v/>
      </c>
      <c r="F15" s="4" t="str">
        <f>IF(Sheet1!F6="","",Sheet1!F6)</f>
        <v/>
      </c>
      <c r="G15" s="4" t="str">
        <f>IF(Sheet1!G6="","",Sheet1!G6)</f>
        <v/>
      </c>
      <c r="H15" s="13" t="str">
        <f>IF(AND(E15="",F15="",G15=""),"",IF(K15&lt;&gt;"",SUM(E15:G15)+K15,IF(SUM(E15:G15)&gt;100,"ERROR",IF(AND(E10="TEST",SUM(E15:G15)&lt;=100),SUM(E15:G15),IF(AND(E10="*TEST",F15="",E15&lt;=30,G15&lt;=70),SUM(E15:G15),IF(AND(E10="*TEST",F15&lt;=20,E15&lt;=20,G15&lt;=60),SUM(E15:G15),IF(AND(E10="*TEST",F15="-",E15&lt;=20,G15&lt;=60),SUM(E15:G15),"ERROR")))))))</f>
        <v/>
      </c>
      <c r="I15" s="4" t="str">
        <f>IF(H15="ERROR","ERROR",IF(H15="","",IF(AND(F10="*LAB",J10="RMK1",F15="-"),"F",IF(AND(F10="*LAB",J10="RMK2",F15="-"),"F",IF(AND(F10="*LAB",J10="RMK3",F15="-"),"E",IF(H15&gt;69.5,"A",IF(H15&gt;59.5,"B",IF(H15&gt;49.5,"C",IF(AND(D10="*PROGRAM",J10="RMK1",H15&lt;49.5),"F",IF(AND(D10="*PROGRAM",J10="RMK2",H15&lt;49.5),"F",IF(AND(D10="*PROGRAM",J10="RMK3",H15&lt;49.5),"E",IF(H15&gt;44.5,"D",IF(AND(J10="RMK3",H15&lt;44.5),"E",IF(AND(J10="RMK2",H15&lt;44.5),"F",IF(AND(J10="RMK1",H15&gt;39.5),"E","F")))))))))))))))</f>
        <v/>
      </c>
      <c r="J15" s="23" t="str">
        <f>IF(H15="ERROR","ERROR",IF(I15="","",IF(AND(J10="RMK3",I15="E",K15&lt;&gt;""),"*FAIL",IF(AND(J10="RMK1",I15="F",K15&lt;&gt;""),"*FAIL",IF(AND(J10="RMK2",I15="F",K15&lt;&gt;""),"*FAIL",IF(AND(J10="RMK1",K15&lt;&gt;""),"*PASS",IF(AND(J10="RMK2",K15&lt;&gt;""),"*PASS",IF(AND(J10="RMK3",K15&lt;&gt;""),"*PASS",IF(AND(J10="RMK3",I15="E"),"FAIL",IF(AND(J10="RMK1",I15="F"),"FAIL",IF(AND(J10="RMK2",I15="F"),"FAIL",IF(J10="RMK1","PASS",IF(J10="RMK2","PASS",IF(J10="RMK3","PASS","ERROR"))))))))))))))</f>
        <v/>
      </c>
      <c r="K15" s="22" t="str">
        <f>IF(Sheet1!I6="","",Sheet1!I6)</f>
        <v/>
      </c>
    </row>
    <row r="16" spans="1:11" x14ac:dyDescent="0.35">
      <c r="A16" s="4">
        <v>6</v>
      </c>
      <c r="B16" s="19" t="str">
        <f>IF(Sheet1!B7="","",Sheet1!B7)</f>
        <v/>
      </c>
      <c r="C16" s="4" t="str">
        <f>IF(Sheet1!C7="","",Sheet1!C7)</f>
        <v/>
      </c>
      <c r="D16" s="4" t="str">
        <f>IF(Sheet1!D7="","",Sheet1!D7)</f>
        <v/>
      </c>
      <c r="E16" s="4" t="str">
        <f>IF(Sheet1!E7="","",Sheet1!E7)</f>
        <v/>
      </c>
      <c r="F16" s="4" t="str">
        <f>IF(Sheet1!F7="","",Sheet1!F7)</f>
        <v/>
      </c>
      <c r="G16" s="4" t="str">
        <f>IF(Sheet1!G7="","",Sheet1!G7)</f>
        <v/>
      </c>
      <c r="H16" s="13" t="str">
        <f>IF(AND(E16="",F16="",G16=""),"",IF(K16&lt;&gt;"",SUM(E16:G16)+K16,IF(SUM(E16:G16)&gt;100,"ERROR",IF(AND(E10="TEST",SUM(E16:G16)&lt;=100),SUM(E16:G16),IF(AND(E10="*TEST",F16="",E16&lt;=30,G16&lt;=70),SUM(E16:G16),IF(AND(E10="*TEST",F16&lt;=20,E16&lt;=20,G16&lt;=60),SUM(E16:G16),IF(AND(E10="*TEST",F16="-",E16&lt;=20,G16&lt;=60),SUM(E16:G16),"ERROR")))))))</f>
        <v/>
      </c>
      <c r="I16" s="4" t="str">
        <f>IF(H16="ERROR","ERROR",IF(H16="","",IF(AND(F10="*LAB",J10="RMK1",F16="-"),"F",IF(AND(F10="*LAB",J10="RMK2",F16="-"),"F",IF(AND(F10="*LAB",J10="RMK3",F16="-"),"E",IF(H16&gt;69.5,"A",IF(H16&gt;59.5,"B",IF(H16&gt;49.5,"C",IF(AND(D10="*PROGRAM",J10="RMK1",H16&lt;49.5),"F",IF(AND(D10="*PROGRAM",J10="RMK2",H16&lt;49.5),"F",IF(AND(D10="*PROGRAM",J10="RMK3",H16&lt;49.5),"E",IF(H16&gt;44.5,"D",IF(AND(J10="RMK3",H16&lt;44.5),"E",IF(AND(J10="RMK2",H16&lt;44.5),"F",IF(AND(J10="RMK1",H16&gt;39.5),"E","F")))))))))))))))</f>
        <v/>
      </c>
      <c r="J16" s="23" t="str">
        <f>IF(H16="ERROR","ERROR",IF(I16="","",IF(AND(J10="RMK3",I16="E",K16&lt;&gt;""),"*FAIL",IF(AND(J10="RMK1",I16="F",K16&lt;&gt;""),"*FAIL",IF(AND(J10="RMK2",I16="F",K16&lt;&gt;""),"*FAIL",IF(AND(J10="RMK1",K16&lt;&gt;""),"*PASS",IF(AND(J10="RMK2",K16&lt;&gt;""),"*PASS",IF(AND(J10="RMK3",K16&lt;&gt;""),"*PASS",IF(AND(J10="RMK3",I16="E"),"FAIL",IF(AND(J10="RMK1",I16="F"),"FAIL",IF(AND(J10="RMK2",I16="F"),"FAIL",IF(J10="RMK1","PASS",IF(J10="RMK2","PASS",IF(J10="RMK3","PASS","ERROR"))))))))))))))</f>
        <v/>
      </c>
      <c r="K16" s="22" t="str">
        <f>IF(Sheet1!I7="","",Sheet1!I7)</f>
        <v/>
      </c>
    </row>
    <row r="17" spans="1:11" x14ac:dyDescent="0.35">
      <c r="A17" s="4">
        <v>7</v>
      </c>
      <c r="B17" s="19" t="str">
        <f>IF(Sheet1!B8="","",Sheet1!B8)</f>
        <v/>
      </c>
      <c r="C17" s="4" t="str">
        <f>IF(Sheet1!C8="","",Sheet1!C8)</f>
        <v/>
      </c>
      <c r="D17" s="4" t="str">
        <f>IF(Sheet1!D8="","",Sheet1!D8)</f>
        <v/>
      </c>
      <c r="E17" s="4" t="str">
        <f>IF(Sheet1!E8="","",Sheet1!E8)</f>
        <v/>
      </c>
      <c r="F17" s="4" t="str">
        <f>IF(Sheet1!F8="","",Sheet1!F8)</f>
        <v/>
      </c>
      <c r="G17" s="4" t="str">
        <f>IF(Sheet1!G8="","",Sheet1!G8)</f>
        <v/>
      </c>
      <c r="H17" s="13" t="str">
        <f>IF(AND(E17="",F17="",G17=""),"",IF(K17&lt;&gt;"",SUM(E17:G17)+K17,IF(SUM(E17:G17)&gt;100,"ERROR",IF(AND(E10="TEST",SUM(E17:G17)&lt;=100),SUM(E17:G17),IF(AND(E10="*TEST",F17="",E17&lt;=30,G17&lt;=70),SUM(E17:G17),IF(AND(E10="*TEST",F17&lt;=20,E17&lt;=20,G17&lt;=60),SUM(E17:G17),IF(AND(E10="*TEST",F17="-",E17&lt;=20,G17&lt;=60),SUM(E17:G17),"ERROR")))))))</f>
        <v/>
      </c>
      <c r="I17" s="4" t="str">
        <f>IF(H17="ERROR","ERROR",IF(H17="","",IF(AND(F10="*LAB",J10="RMK1",F17="-"),"F",IF(AND(F10="*LAB",J10="RMK2",F17="-"),"F",IF(AND(F10="*LAB",J10="RMK3",F17="-"),"E",IF(H17&gt;69.5,"A",IF(H17&gt;59.5,"B",IF(H17&gt;49.5,"C",IF(AND(D10="*PROGRAM",J10="RMK1",H17&lt;49.5),"F",IF(AND(D10="*PROGRAM",J10="RMK2",H17&lt;49.5),"F",IF(AND(D10="*PROGRAM",J10="RMK3",H17&lt;49.5),"E",IF(H17&gt;44.5,"D",IF(AND(J10="RMK3",H17&lt;44.5),"E",IF(AND(J10="RMK2",H17&lt;44.5),"F",IF(AND(J10="RMK1",H17&gt;39.5),"E","F")))))))))))))))</f>
        <v/>
      </c>
      <c r="J17" s="23" t="str">
        <f>IF(H17="ERROR","ERROR",IF(I17="","",IF(AND(J10="RMK3",I17="E",K17&lt;&gt;""),"*FAIL",IF(AND(J10="RMK1",I17="F",K17&lt;&gt;""),"*FAIL",IF(AND(J10="RMK2",I17="F",K17&lt;&gt;""),"*FAIL",IF(AND(J10="RMK1",K17&lt;&gt;""),"*PASS",IF(AND(J10="RMK2",K17&lt;&gt;""),"*PASS",IF(AND(J10="RMK3",K17&lt;&gt;""),"*PASS",IF(AND(J10="RMK3",I17="E"),"FAIL",IF(AND(J10="RMK1",I17="F"),"FAIL",IF(AND(J10="RMK2",I17="F"),"FAIL",IF(J10="RMK1","PASS",IF(J10="RMK2","PASS",IF(J10="RMK3","PASS","ERROR"))))))))))))))</f>
        <v/>
      </c>
      <c r="K17" s="22" t="str">
        <f>IF(Sheet1!I8="","",Sheet1!I8)</f>
        <v/>
      </c>
    </row>
    <row r="18" spans="1:11" x14ac:dyDescent="0.35">
      <c r="A18" s="4">
        <v>8</v>
      </c>
      <c r="B18" s="19" t="str">
        <f>IF(Sheet1!B9="","",Sheet1!B9)</f>
        <v/>
      </c>
      <c r="C18" s="4" t="str">
        <f>IF(Sheet1!C9="","",Sheet1!C9)</f>
        <v/>
      </c>
      <c r="D18" s="4" t="str">
        <f>IF(Sheet1!D9="","",Sheet1!D9)</f>
        <v/>
      </c>
      <c r="E18" s="4" t="str">
        <f>IF(Sheet1!E9="","",Sheet1!E9)</f>
        <v/>
      </c>
      <c r="F18" s="4" t="str">
        <f>IF(Sheet1!F9="","",Sheet1!F9)</f>
        <v/>
      </c>
      <c r="G18" s="4" t="str">
        <f>IF(Sheet1!G9="","",Sheet1!G9)</f>
        <v/>
      </c>
      <c r="H18" s="13" t="str">
        <f>IF(AND(E18="",F18="",G18=""),"",IF(K18&lt;&gt;"",SUM(E18:G18)+K18,IF(SUM(E18:G18)&gt;100,"ERROR",IF(AND(E10="TEST",SUM(E18:G18)&lt;=100),SUM(E18:G18),IF(AND(E10="*TEST",F18="",E18&lt;=30,G18&lt;=70),SUM(E18:G18),IF(AND(E10="*TEST",F18&lt;=20,E18&lt;=20,G18&lt;=60),SUM(E18:G18),IF(AND(E10="*TEST",F18="-",E18&lt;=20,G18&lt;=60),SUM(E18:G18),"ERROR")))))))</f>
        <v/>
      </c>
      <c r="I18" s="4" t="str">
        <f>IF(H18="ERROR","ERROR",IF(H18="","",IF(AND(F10="*LAB",J10="RMK1",F18="-"),"F",IF(AND(F10="*LAB",J10="RMK2",F18="-"),"F",IF(AND(F10="*LAB",J10="RMK3",F18="-"),"E",IF(H18&gt;69.5,"A",IF(H18&gt;59.5,"B",IF(H18&gt;49.5,"C",IF(AND(D10="*PROGRAM",J10="RMK1",H18&lt;49.5),"F",IF(AND(D10="*PROGRAM",J10="RMK2",H18&lt;49.5),"F",IF(AND(D10="*PROGRAM",J10="RMK3",H18&lt;49.5),"E",IF(H18&gt;44.5,"D",IF(AND(J10="RMK3",H18&lt;44.5),"E",IF(AND(J10="RMK2",H18&lt;44.5),"F",IF(AND(J10="RMK1",H18&gt;39.5),"E","F")))))))))))))))</f>
        <v/>
      </c>
      <c r="J18" s="23" t="str">
        <f>IF(H18="ERROR","ERROR",IF(I18="","",IF(AND(J10="RMK3",I18="E",K18&lt;&gt;""),"*FAIL",IF(AND(J10="RMK1",I18="F",K18&lt;&gt;""),"*FAIL",IF(AND(J10="RMK2",I18="F",K18&lt;&gt;""),"*FAIL",IF(AND(J10="RMK1",K18&lt;&gt;""),"*PASS",IF(AND(J10="RMK2",K18&lt;&gt;""),"*PASS",IF(AND(J10="RMK3",K18&lt;&gt;""),"*PASS",IF(AND(J10="RMK3",I18="E"),"FAIL",IF(AND(J10="RMK1",I18="F"),"FAIL",IF(AND(J10="RMK2",I18="F"),"FAIL",IF(J10="RMK1","PASS",IF(J10="RMK2","PASS",IF(J10="RMK3","PASS","ERROR"))))))))))))))</f>
        <v/>
      </c>
      <c r="K18" s="22" t="str">
        <f>IF(Sheet1!I9="","",Sheet1!I9)</f>
        <v/>
      </c>
    </row>
    <row r="19" spans="1:11" x14ac:dyDescent="0.35">
      <c r="A19" s="4">
        <v>9</v>
      </c>
      <c r="B19" s="19" t="str">
        <f>IF(Sheet1!B10="","",Sheet1!B10)</f>
        <v/>
      </c>
      <c r="C19" s="4" t="str">
        <f>IF(Sheet1!C10="","",Sheet1!C10)</f>
        <v/>
      </c>
      <c r="D19" s="4" t="str">
        <f>IF(Sheet1!D10="","",Sheet1!D10)</f>
        <v/>
      </c>
      <c r="E19" s="4" t="str">
        <f>IF(Sheet1!E10="","",Sheet1!E10)</f>
        <v/>
      </c>
      <c r="F19" s="4" t="str">
        <f>IF(Sheet1!F10="","",Sheet1!F10)</f>
        <v/>
      </c>
      <c r="G19" s="4" t="str">
        <f>IF(Sheet1!G10="","",Sheet1!G10)</f>
        <v/>
      </c>
      <c r="H19" s="13" t="str">
        <f>IF(AND(E19="",F19="",G19=""),"",IF(K19&lt;&gt;"",SUM(E19:G19)+K19,IF(SUM(E19:G19)&gt;100,"ERROR",IF(AND(E10="TEST",SUM(E19:G19)&lt;=100),SUM(E19:G19),IF(AND(E10="*TEST",F19="",E19&lt;=30,G19&lt;=70),SUM(E19:G19),IF(AND(E10="*TEST",F19&lt;=20,E19&lt;=20,G19&lt;=60),SUM(E19:G19),IF(AND(E10="*TEST",F19="-",E19&lt;=20,G19&lt;=60),SUM(E19:G19),"ERROR")))))))</f>
        <v/>
      </c>
      <c r="I19" s="4" t="str">
        <f>IF(H19="ERROR","ERROR",IF(H19="","",IF(AND(F10="*LAB",J10="RMK1",F19="-"),"F",IF(AND(F10="*LAB",J10="RMK2",F19="-"),"F",IF(AND(F10="*LAB",J10="RMK3",F19="-"),"E",IF(H19&gt;69.5,"A",IF(H19&gt;59.5,"B",IF(H19&gt;49.5,"C",IF(AND(D10="*PROGRAM",J10="RMK1",H19&lt;49.5),"F",IF(AND(D10="*PROGRAM",J10="RMK2",H19&lt;49.5),"F",IF(AND(D10="*PROGRAM",J10="RMK3",H19&lt;49.5),"E",IF(H19&gt;44.5,"D",IF(AND(J10="RMK3",H19&lt;44.5),"E",IF(AND(J10="RMK2",H19&lt;44.5),"F",IF(AND(J10="RMK1",H19&gt;39.5),"E","F")))))))))))))))</f>
        <v/>
      </c>
      <c r="J19" s="23" t="str">
        <f>IF(H19="ERROR","ERROR",IF(I19="","",IF(AND(J10="RMK3",I19="E",K19&lt;&gt;""),"*FAIL",IF(AND(J10="RMK1",I19="F",K19&lt;&gt;""),"*FAIL",IF(AND(J10="RMK2",I19="F",K19&lt;&gt;""),"*FAIL",IF(AND(J10="RMK1",K19&lt;&gt;""),"*PASS",IF(AND(J10="RMK2",K19&lt;&gt;""),"*PASS",IF(AND(J10="RMK3",K19&lt;&gt;""),"*PASS",IF(AND(J10="RMK3",I19="E"),"FAIL",IF(AND(J10="RMK1",I19="F"),"FAIL",IF(AND(J10="RMK2",I19="F"),"FAIL",IF(J10="RMK1","PASS",IF(J10="RMK2","PASS",IF(J10="RMK3","PASS","ERROR"))))))))))))))</f>
        <v/>
      </c>
      <c r="K19" s="22" t="str">
        <f>IF(Sheet1!I10="","",Sheet1!I10)</f>
        <v/>
      </c>
    </row>
    <row r="20" spans="1:11" x14ac:dyDescent="0.35">
      <c r="A20" s="4">
        <v>10</v>
      </c>
      <c r="B20" s="19" t="str">
        <f>IF(Sheet1!B11="","",Sheet1!B11)</f>
        <v/>
      </c>
      <c r="C20" s="4" t="str">
        <f>IF(Sheet1!C11="","",Sheet1!C11)</f>
        <v/>
      </c>
      <c r="D20" s="4" t="str">
        <f>IF(Sheet1!D11="","",Sheet1!D11)</f>
        <v/>
      </c>
      <c r="E20" s="4" t="str">
        <f>IF(Sheet1!E11="","",Sheet1!E11)</f>
        <v/>
      </c>
      <c r="F20" s="4" t="str">
        <f>IF(Sheet1!F11="","",Sheet1!F11)</f>
        <v/>
      </c>
      <c r="G20" s="4" t="str">
        <f>IF(Sheet1!G11="","",Sheet1!G11)</f>
        <v/>
      </c>
      <c r="H20" s="13" t="str">
        <f>IF(AND(E20="",F20="",G20=""),"",IF(K20&lt;&gt;"",SUM(E20:G20)+K20,IF(SUM(E20:G20)&gt;100,"ERROR",IF(AND(E10="TEST",SUM(E20:G20)&lt;=100),SUM(E20:G20),IF(AND(E10="*TEST",F20="",E20&lt;=30,G20&lt;=70),SUM(E20:G20),IF(AND(E10="*TEST",F20&lt;=20,E20&lt;=20,G20&lt;=60),SUM(E20:G20),IF(AND(E10="*TEST",F20="-",E20&lt;=20,G20&lt;=60),SUM(E20:G20),"ERROR")))))))</f>
        <v/>
      </c>
      <c r="I20" s="4" t="str">
        <f>IF(H20="ERROR","ERROR",IF(H20="","",IF(AND(F10="*LAB",J10="RMK1",F20="-"),"F",IF(AND(F10="*LAB",J10="RMK2",F20="-"),"F",IF(AND(F10="*LAB",J10="RMK3",F20="-"),"E",IF(H20&gt;69.5,"A",IF(H20&gt;59.5,"B",IF(H20&gt;49.5,"C",IF(AND(D10="*PROGRAM",J10="RMK1",H20&lt;49.5),"F",IF(AND(D10="*PROGRAM",J10="RMK2",H20&lt;49.5),"F",IF(AND(D10="*PROGRAM",J10="RMK3",H20&lt;49.5),"E",IF(H20&gt;44.5,"D",IF(AND(J10="RMK3",H20&lt;44.5),"E",IF(AND(J10="RMK2",H20&lt;44.5),"F",IF(AND(J10="RMK1",H20&gt;39.5),"E","F")))))))))))))))</f>
        <v/>
      </c>
      <c r="J20" s="23" t="str">
        <f>IF(H20="ERROR","ERROR",IF(I20="","",IF(AND(J10="RMK3",I20="E",K20&lt;&gt;""),"*FAIL",IF(AND(J10="RMK1",I20="F",K20&lt;&gt;""),"*FAIL",IF(AND(J10="RMK2",I20="F",K20&lt;&gt;""),"*FAIL",IF(AND(J10="RMK1",K20&lt;&gt;""),"*PASS",IF(AND(J10="RMK2",K20&lt;&gt;""),"*PASS",IF(AND(J10="RMK3",K20&lt;&gt;""),"*PASS",IF(AND(J10="RMK3",I20="E"),"FAIL",IF(AND(J10="RMK1",I20="F"),"FAIL",IF(AND(J10="RMK2",I20="F"),"FAIL",IF(J10="RMK1","PASS",IF(J10="RMK2","PASS",IF(J10="RMK3","PASS","ERROR"))))))))))))))</f>
        <v/>
      </c>
      <c r="K20" s="22" t="str">
        <f>IF(Sheet1!I11="","",Sheet1!I11)</f>
        <v/>
      </c>
    </row>
    <row r="21" spans="1:11" x14ac:dyDescent="0.35">
      <c r="A21" s="4">
        <v>11</v>
      </c>
      <c r="B21" s="19" t="str">
        <f>IF(Sheet1!B12="","",Sheet1!B12)</f>
        <v/>
      </c>
      <c r="C21" s="4" t="str">
        <f>IF(Sheet1!C12="","",Sheet1!C12)</f>
        <v/>
      </c>
      <c r="D21" s="4" t="str">
        <f>IF(Sheet1!D12="","",Sheet1!D12)</f>
        <v/>
      </c>
      <c r="E21" s="4" t="str">
        <f>IF(Sheet1!E12="","",Sheet1!E12)</f>
        <v/>
      </c>
      <c r="F21" s="4" t="str">
        <f>IF(Sheet1!F12="","",Sheet1!F12)</f>
        <v/>
      </c>
      <c r="G21" s="4" t="str">
        <f>IF(Sheet1!G12="","",Sheet1!G12)</f>
        <v/>
      </c>
      <c r="H21" s="13" t="str">
        <f>IF(AND(E21="",F21="",G21=""),"",IF(K21&lt;&gt;"",SUM(E21:G21)+K21,IF(SUM(E21:G21)&gt;100,"ERROR",IF(AND(E10="TEST",SUM(E21:G21)&lt;=100),SUM(E21:G21),IF(AND(E10="*TEST",F21="",E21&lt;=30,G21&lt;=70),SUM(E21:G21),IF(AND(E10="*TEST",F21&lt;=20,E21&lt;=20,G21&lt;=60),SUM(E21:G21),IF(AND(E10="*TEST",F21="-",E21&lt;=20,G21&lt;=60),SUM(E21:G21),"ERROR")))))))</f>
        <v/>
      </c>
      <c r="I21" s="4" t="str">
        <f>IF(H21="ERROR","ERROR",IF(H21="","",IF(AND(F10="*LAB",J10="RMK1",F21="-"),"F",IF(AND(F10="*LAB",J10="RMK2",F21="-"),"F",IF(AND(F10="*LAB",J10="RMK3",F21="-"),"E",IF(H21&gt;69.5,"A",IF(H21&gt;59.5,"B",IF(H21&gt;49.5,"C",IF(AND(D10="*PROGRAM",J10="RMK1",H21&lt;49.5),"F",IF(AND(D10="*PROGRAM",J10="RMK2",H21&lt;49.5),"F",IF(AND(D10="*PROGRAM",J10="RMK3",H21&lt;49.5),"E",IF(H21&gt;44.5,"D",IF(AND(J10="RMK3",H21&lt;44.5),"E",IF(AND(J10="RMK2",H21&lt;44.5),"F",IF(AND(J10="RMK1",H21&gt;39.5),"E","F")))))))))))))))</f>
        <v/>
      </c>
      <c r="J21" s="23" t="str">
        <f>IF(H21="ERROR","ERROR",IF(I21="","",IF(AND(J10="RMK3",I21="E",K21&lt;&gt;""),"*FAIL",IF(AND(J10="RMK1",I21="F",K21&lt;&gt;""),"*FAIL",IF(AND(J10="RMK2",I21="F",K21&lt;&gt;""),"*FAIL",IF(AND(J10="RMK1",K21&lt;&gt;""),"*PASS",IF(AND(J10="RMK2",K21&lt;&gt;""),"*PASS",IF(AND(J10="RMK3",K21&lt;&gt;""),"*PASS",IF(AND(J10="RMK3",I21="E"),"FAIL",IF(AND(J10="RMK1",I21="F"),"FAIL",IF(AND(J10="RMK2",I21="F"),"FAIL",IF(J10="RMK1","PASS",IF(J10="RMK2","PASS",IF(J10="RMK3","PASS","ERROR"))))))))))))))</f>
        <v/>
      </c>
      <c r="K21" s="22" t="str">
        <f>IF(Sheet1!I12="","",Sheet1!I12)</f>
        <v/>
      </c>
    </row>
    <row r="22" spans="1:11" x14ac:dyDescent="0.35">
      <c r="A22" s="4">
        <v>12</v>
      </c>
      <c r="B22" s="19" t="str">
        <f>IF(Sheet1!B13="","",Sheet1!B13)</f>
        <v/>
      </c>
      <c r="C22" s="4" t="str">
        <f>IF(Sheet1!C13="","",Sheet1!C13)</f>
        <v/>
      </c>
      <c r="D22" s="4" t="str">
        <f>IF(Sheet1!D13="","",Sheet1!D13)</f>
        <v/>
      </c>
      <c r="E22" s="4" t="str">
        <f>IF(Sheet1!E13="","",Sheet1!E13)</f>
        <v/>
      </c>
      <c r="F22" s="4" t="str">
        <f>IF(Sheet1!F13="","",Sheet1!F13)</f>
        <v/>
      </c>
      <c r="G22" s="4" t="str">
        <f>IF(Sheet1!G13="","",Sheet1!G13)</f>
        <v/>
      </c>
      <c r="H22" s="13" t="str">
        <f>IF(AND(E22="",F22="",G22=""),"",IF(K22&lt;&gt;"",SUM(E22:G22)+K22,IF(SUM(E22:G22)&gt;100,"ERROR",IF(AND(E10="TEST",SUM(E22:G22)&lt;=100),SUM(E22:G22),IF(AND(E10="*TEST",F22="",E22&lt;=30,G22&lt;=70),SUM(E22:G22),IF(AND(E10="*TEST",F22&lt;=20,E22&lt;=20,G22&lt;=60),SUM(E22:G22),IF(AND(E10="*TEST",F22="-",E22&lt;=20,G22&lt;=60),SUM(E22:G22),"ERROR")))))))</f>
        <v/>
      </c>
      <c r="I22" s="4" t="str">
        <f>IF(H22="ERROR","ERROR",IF(H22="","",IF(AND(F10="*LAB",J10="RMK1",F22="-"),"F",IF(AND(F10="*LAB",J10="RMK2",F22="-"),"F",IF(AND(F10="*LAB",J10="RMK3",F22="-"),"E",IF(H22&gt;69.5,"A",IF(H22&gt;59.5,"B",IF(H22&gt;49.5,"C",IF(AND(D10="*PROGRAM",J10="RMK1",H22&lt;49.5),"F",IF(AND(D10="*PROGRAM",J10="RMK2",H22&lt;49.5),"F",IF(AND(D10="*PROGRAM",J10="RMK3",H22&lt;49.5),"E",IF(H22&gt;44.5,"D",IF(AND(J10="RMK3",H22&lt;44.5),"E",IF(AND(J10="RMK2",H22&lt;44.5),"F",IF(AND(J10="RMK1",H22&gt;39.5),"E","F")))))))))))))))</f>
        <v/>
      </c>
      <c r="J22" s="23" t="str">
        <f>IF(H22="ERROR","ERROR",IF(I22="","",IF(AND(J10="RMK3",I22="E",K22&lt;&gt;""),"*FAIL",IF(AND(J10="RMK1",I22="F",K22&lt;&gt;""),"*FAIL",IF(AND(J10="RMK2",I22="F",K22&lt;&gt;""),"*FAIL",IF(AND(J10="RMK1",K22&lt;&gt;""),"*PASS",IF(AND(J10="RMK2",K22&lt;&gt;""),"*PASS",IF(AND(J10="RMK3",K22&lt;&gt;""),"*PASS",IF(AND(J10="RMK3",I22="E"),"FAIL",IF(AND(J10="RMK1",I22="F"),"FAIL",IF(AND(J10="RMK2",I22="F"),"FAIL",IF(J10="RMK1","PASS",IF(J10="RMK2","PASS",IF(J10="RMK3","PASS","ERROR"))))))))))))))</f>
        <v/>
      </c>
      <c r="K22" s="22" t="str">
        <f>IF(Sheet1!I13="","",Sheet1!I13)</f>
        <v/>
      </c>
    </row>
    <row r="23" spans="1:11" x14ac:dyDescent="0.35">
      <c r="A23" s="4">
        <v>13</v>
      </c>
      <c r="B23" s="19" t="str">
        <f>IF(Sheet1!B14="","",Sheet1!B14)</f>
        <v/>
      </c>
      <c r="C23" s="4" t="str">
        <f>IF(Sheet1!C14="","",Sheet1!C14)</f>
        <v/>
      </c>
      <c r="D23" s="4" t="str">
        <f>IF(Sheet1!D14="","",Sheet1!D14)</f>
        <v/>
      </c>
      <c r="E23" s="4" t="str">
        <f>IF(Sheet1!E14="","",Sheet1!E14)</f>
        <v/>
      </c>
      <c r="F23" s="4" t="str">
        <f>IF(Sheet1!F14="","",Sheet1!F14)</f>
        <v/>
      </c>
      <c r="G23" s="4" t="str">
        <f>IF(Sheet1!G14="","",Sheet1!G14)</f>
        <v/>
      </c>
      <c r="H23" s="13" t="str">
        <f>IF(AND(E23="",F23="",G23=""),"",IF(K23&lt;&gt;"",SUM(E23:G23)+K23,IF(SUM(E23:G23)&gt;100,"ERROR",IF(AND(E10="TEST",SUM(E23:G23)&lt;=100),SUM(E23:G23),IF(AND(E10="*TEST",F23="",E23&lt;=30,G23&lt;=70),SUM(E23:G23),IF(AND(E10="*TEST",F23&lt;=20,E23&lt;=20,G23&lt;=60),SUM(E23:G23),IF(AND(E10="*TEST",F23="-",E23&lt;=20,G23&lt;=60),SUM(E23:G23),"ERROR")))))))</f>
        <v/>
      </c>
      <c r="I23" s="4" t="str">
        <f>IF(H23="ERROR","ERROR",IF(H23="","",IF(AND(F10="*LAB",J10="RMK1",F23="-"),"F",IF(AND(F10="*LAB",J10="RMK2",F23="-"),"F",IF(AND(F10="*LAB",J10="RMK3",F23="-"),"E",IF(H23&gt;69.5,"A",IF(H23&gt;59.5,"B",IF(H23&gt;49.5,"C",IF(AND(D10="*PROGRAM",J10="RMK1",H23&lt;49.5),"F",IF(AND(D10="*PROGRAM",J10="RMK2",H23&lt;49.5),"F",IF(AND(D10="*PROGRAM",J10="RMK3",H23&lt;49.5),"E",IF(H23&gt;44.5,"D",IF(AND(J10="RMK3",H23&lt;44.5),"E",IF(AND(J10="RMK2",H23&lt;44.5),"F",IF(AND(J10="RMK1",H23&gt;39.5),"E","F")))))))))))))))</f>
        <v/>
      </c>
      <c r="J23" s="23" t="str">
        <f>IF(H23="ERROR","ERROR",IF(I23="","",IF(AND(J10="RMK3",I23="E",K23&lt;&gt;""),"*FAIL",IF(AND(J10="RMK1",I23="F",K23&lt;&gt;""),"*FAIL",IF(AND(J10="RMK2",I23="F",K23&lt;&gt;""),"*FAIL",IF(AND(J10="RMK1",K23&lt;&gt;""),"*PASS",IF(AND(J10="RMK2",K23&lt;&gt;""),"*PASS",IF(AND(J10="RMK3",K23&lt;&gt;""),"*PASS",IF(AND(J10="RMK3",I23="E"),"FAIL",IF(AND(J10="RMK1",I23="F"),"FAIL",IF(AND(J10="RMK2",I23="F"),"FAIL",IF(J10="RMK1","PASS",IF(J10="RMK2","PASS",IF(J10="RMK3","PASS","ERROR"))))))))))))))</f>
        <v/>
      </c>
      <c r="K23" s="22" t="str">
        <f>IF(Sheet1!I14="","",Sheet1!I14)</f>
        <v/>
      </c>
    </row>
    <row r="24" spans="1:11" x14ac:dyDescent="0.35">
      <c r="A24" s="4">
        <v>14</v>
      </c>
      <c r="B24" s="19" t="str">
        <f>IF(Sheet1!B15="","",Sheet1!B15)</f>
        <v/>
      </c>
      <c r="C24" s="4" t="str">
        <f>IF(Sheet1!C15="","",Sheet1!C15)</f>
        <v/>
      </c>
      <c r="D24" s="4" t="str">
        <f>IF(Sheet1!D15="","",Sheet1!D15)</f>
        <v/>
      </c>
      <c r="E24" s="4" t="str">
        <f>IF(Sheet1!E15="","",Sheet1!E15)</f>
        <v/>
      </c>
      <c r="F24" s="4" t="str">
        <f>IF(Sheet1!F15="","",Sheet1!F15)</f>
        <v/>
      </c>
      <c r="G24" s="4" t="str">
        <f>IF(Sheet1!G15="","",Sheet1!G15)</f>
        <v/>
      </c>
      <c r="H24" s="13" t="str">
        <f>IF(AND(E24="",F24="",G24=""),"",IF(K24&lt;&gt;"",SUM(E24:G24)+K24,IF(SUM(E24:G24)&gt;100,"ERROR",IF(AND(E10="TEST",SUM(E24:G24)&lt;=100),SUM(E24:G24),IF(AND(E10="*TEST",F24="",E24&lt;=30,G24&lt;=70),SUM(E24:G24),IF(AND(E10="*TEST",F24&lt;=20,E24&lt;=20,G24&lt;=60),SUM(E24:G24),IF(AND(E10="*TEST",F24="-",E24&lt;=20,G24&lt;=60),SUM(E24:G24),"ERROR")))))))</f>
        <v/>
      </c>
      <c r="I24" s="4" t="str">
        <f>IF(H24="ERROR","ERROR",IF(H24="","",IF(AND(F10="*LAB",J10="RMK1",F24="-"),"F",IF(AND(F10="*LAB",J10="RMK2",F24="-"),"F",IF(AND(F10="*LAB",J10="RMK3",F24="-"),"E",IF(H24&gt;69.5,"A",IF(H24&gt;59.5,"B",IF(H24&gt;49.5,"C",IF(AND(D10="*PROGRAM",J10="RMK1",H24&lt;49.5),"F",IF(AND(D10="*PROGRAM",J10="RMK2",H24&lt;49.5),"F",IF(AND(D10="*PROGRAM",J10="RMK3",H24&lt;49.5),"E",IF(H24&gt;44.5,"D",IF(AND(J10="RMK3",H24&lt;44.5),"E",IF(AND(J10="RMK2",H24&lt;44.5),"F",IF(AND(J10="RMK1",H24&gt;39.5),"E","F")))))))))))))))</f>
        <v/>
      </c>
      <c r="J24" s="23" t="str">
        <f>IF(H24="ERROR","ERROR",IF(I24="","",IF(AND(J10="RMK3",I24="E",K24&lt;&gt;""),"*FAIL",IF(AND(J10="RMK1",I24="F",K24&lt;&gt;""),"*FAIL",IF(AND(J10="RMK2",I24="F",K24&lt;&gt;""),"*FAIL",IF(AND(J10="RMK1",K24&lt;&gt;""),"*PASS",IF(AND(J10="RMK2",K24&lt;&gt;""),"*PASS",IF(AND(J10="RMK3",K24&lt;&gt;""),"*PASS",IF(AND(J10="RMK3",I24="E"),"FAIL",IF(AND(J10="RMK1",I24="F"),"FAIL",IF(AND(J10="RMK2",I24="F"),"FAIL",IF(J10="RMK1","PASS",IF(J10="RMK2","PASS",IF(J10="RMK3","PASS","ERROR"))))))))))))))</f>
        <v/>
      </c>
      <c r="K24" s="22" t="str">
        <f>IF(Sheet1!I15="","",Sheet1!I15)</f>
        <v/>
      </c>
    </row>
    <row r="25" spans="1:11" x14ac:dyDescent="0.35">
      <c r="A25" s="4">
        <v>15</v>
      </c>
      <c r="B25" s="19" t="str">
        <f>IF(Sheet1!B16="","",Sheet1!B16)</f>
        <v/>
      </c>
      <c r="C25" s="4" t="str">
        <f>IF(Sheet1!C16="","",Sheet1!C16)</f>
        <v/>
      </c>
      <c r="D25" s="4" t="str">
        <f>IF(Sheet1!D16="","",Sheet1!D16)</f>
        <v/>
      </c>
      <c r="E25" s="4" t="str">
        <f>IF(Sheet1!E16="","",Sheet1!E16)</f>
        <v/>
      </c>
      <c r="F25" s="4" t="str">
        <f>IF(Sheet1!F16="","",Sheet1!F16)</f>
        <v/>
      </c>
      <c r="G25" s="4" t="str">
        <f>IF(Sheet1!G16="","",Sheet1!G16)</f>
        <v/>
      </c>
      <c r="H25" s="13" t="str">
        <f>IF(AND(E25="",F25="",G25=""),"",IF(K25&lt;&gt;"",SUM(E25:G25)+K25,IF(SUM(E25:G25)&gt;100,"ERROR",IF(AND(E10="TEST",SUM(E25:G25)&lt;=100),SUM(E25:G25),IF(AND(E10="*TEST",F25="",E25&lt;=30,G25&lt;=70),SUM(E25:G25),IF(AND(E10="*TEST",F25&lt;=20,E25&lt;=20,G25&lt;=60),SUM(E25:G25),IF(AND(E10="*TEST",F25="-",E25&lt;=20,G25&lt;=60),SUM(E25:G25),"ERROR")))))))</f>
        <v/>
      </c>
      <c r="I25" s="4" t="str">
        <f>IF(H25="ERROR","ERROR",IF(H25="","",IF(AND(F10="*LAB",J10="RMK1",F25="-"),"F",IF(AND(F10="*LAB",J10="RMK2",F25="-"),"F",IF(AND(F10="*LAB",J10="RMK3",F25="-"),"E",IF(H25&gt;69.5,"A",IF(H25&gt;59.5,"B",IF(H25&gt;49.5,"C",IF(AND(D10="*PROGRAM",J10="RMK1",H25&lt;49.5),"F",IF(AND(D10="*PROGRAM",J10="RMK2",H25&lt;49.5),"F",IF(AND(D10="*PROGRAM",J10="RMK3",H25&lt;49.5),"E",IF(H25&gt;44.5,"D",IF(AND(J10="RMK3",H25&lt;44.5),"E",IF(AND(J10="RMK2",H25&lt;44.5),"F",IF(AND(J10="RMK1",H25&gt;39.5),"E","F")))))))))))))))</f>
        <v/>
      </c>
      <c r="J25" s="23" t="str">
        <f>IF(H25="ERROR","ERROR",IF(I25="","",IF(AND(J10="RMK3",I25="E",K25&lt;&gt;""),"*FAIL",IF(AND(J10="RMK1",I25="F",K25&lt;&gt;""),"*FAIL",IF(AND(J10="RMK2",I25="F",K25&lt;&gt;""),"*FAIL",IF(AND(J10="RMK1",K25&lt;&gt;""),"*PASS",IF(AND(J10="RMK2",K25&lt;&gt;""),"*PASS",IF(AND(J10="RMK3",K25&lt;&gt;""),"*PASS",IF(AND(J10="RMK3",I25="E"),"FAIL",IF(AND(J10="RMK1",I25="F"),"FAIL",IF(AND(J10="RMK2",I25="F"),"FAIL",IF(J10="RMK1","PASS",IF(J10="RMK2","PASS",IF(J10="RMK3","PASS","ERROR"))))))))))))))</f>
        <v/>
      </c>
      <c r="K25" s="22" t="str">
        <f>IF(Sheet1!I16="","",Sheet1!I16)</f>
        <v/>
      </c>
    </row>
    <row r="26" spans="1:11" x14ac:dyDescent="0.35">
      <c r="A26" s="4">
        <v>16</v>
      </c>
      <c r="B26" s="19" t="str">
        <f>IF(Sheet1!B17="","",Sheet1!B17)</f>
        <v/>
      </c>
      <c r="C26" s="4" t="str">
        <f>IF(Sheet1!C17="","",Sheet1!C17)</f>
        <v/>
      </c>
      <c r="D26" s="4" t="str">
        <f>IF(Sheet1!D17="","",Sheet1!D17)</f>
        <v/>
      </c>
      <c r="E26" s="4" t="str">
        <f>IF(Sheet1!E17="","",Sheet1!E17)</f>
        <v/>
      </c>
      <c r="F26" s="4" t="str">
        <f>IF(Sheet1!F17="","",Sheet1!F17)</f>
        <v/>
      </c>
      <c r="G26" s="4" t="str">
        <f>IF(Sheet1!G17="","",Sheet1!G17)</f>
        <v/>
      </c>
      <c r="H26" s="13" t="str">
        <f>IF(AND(E26="",F26="",G26=""),"",IF(K26&lt;&gt;"",SUM(E26:G26)+K26,IF(SUM(E26:G26)&gt;100,"ERROR",IF(AND(E10="TEST",SUM(E26:G26)&lt;=100),SUM(E26:G26),IF(AND(E10="*TEST",F26="",E26&lt;=30,G26&lt;=70),SUM(E26:G26),IF(AND(E10="*TEST",F26&lt;=20,E26&lt;=20,G26&lt;=60),SUM(E26:G26),IF(AND(E10="*TEST",F26="-",E26&lt;=20,G26&lt;=60),SUM(E26:G26),"ERROR")))))))</f>
        <v/>
      </c>
      <c r="I26" s="4" t="str">
        <f>IF(H26="ERROR","ERROR",IF(H26="","",IF(AND(F10="*LAB",J10="RMK1",F26="-"),"F",IF(AND(F10="*LAB",J10="RMK2",F26="-"),"F",IF(AND(F10="*LAB",J10="RMK3",F26="-"),"E",IF(H26&gt;69.5,"A",IF(H26&gt;59.5,"B",IF(H26&gt;49.5,"C",IF(AND(D10="*PROGRAM",J10="RMK1",H26&lt;49.5),"F",IF(AND(D10="*PROGRAM",J10="RMK2",H26&lt;49.5),"F",IF(AND(D10="*PROGRAM",J10="RMK3",H26&lt;49.5),"E",IF(H26&gt;44.5,"D",IF(AND(J10="RMK3",H26&lt;44.5),"E",IF(AND(J10="RMK2",H26&lt;44.5),"F",IF(AND(J10="RMK1",H26&gt;39.5),"E","F")))))))))))))))</f>
        <v/>
      </c>
      <c r="J26" s="23" t="str">
        <f>IF(H26="ERROR","ERROR",IF(I26="","",IF(AND(J10="RMK3",I26="E",K26&lt;&gt;""),"*FAIL",IF(AND(J10="RMK1",I26="F",K26&lt;&gt;""),"*FAIL",IF(AND(J10="RMK2",I26="F",K26&lt;&gt;""),"*FAIL",IF(AND(J10="RMK1",K26&lt;&gt;""),"*PASS",IF(AND(J10="RMK2",K26&lt;&gt;""),"*PASS",IF(AND(J10="RMK3",K26&lt;&gt;""),"*PASS",IF(AND(J10="RMK3",I26="E"),"FAIL",IF(AND(J10="RMK1",I26="F"),"FAIL",IF(AND(J10="RMK2",I26="F"),"FAIL",IF(J10="RMK1","PASS",IF(J10="RMK2","PASS",IF(J10="RMK3","PASS","ERROR"))))))))))))))</f>
        <v/>
      </c>
      <c r="K26" s="22" t="str">
        <f>IF(Sheet1!I17="","",Sheet1!I17)</f>
        <v/>
      </c>
    </row>
    <row r="27" spans="1:11" x14ac:dyDescent="0.35">
      <c r="A27" s="4">
        <v>17</v>
      </c>
      <c r="B27" s="19" t="str">
        <f>IF(Sheet1!B18="","",Sheet1!B18)</f>
        <v/>
      </c>
      <c r="C27" s="4" t="str">
        <f>IF(Sheet1!C18="","",Sheet1!C18)</f>
        <v/>
      </c>
      <c r="D27" s="4" t="str">
        <f>IF(Sheet1!D18="","",Sheet1!D18)</f>
        <v/>
      </c>
      <c r="E27" s="4" t="str">
        <f>IF(Sheet1!E18="","",Sheet1!E18)</f>
        <v/>
      </c>
      <c r="F27" s="4" t="str">
        <f>IF(Sheet1!F18="","",Sheet1!F18)</f>
        <v/>
      </c>
      <c r="G27" s="4" t="str">
        <f>IF(Sheet1!G18="","",Sheet1!G18)</f>
        <v/>
      </c>
      <c r="H27" s="13" t="str">
        <f>IF(AND(E27="",F27="",G27=""),"",IF(K27&lt;&gt;"",SUM(E27:G27)+K27,IF(SUM(E27:G27)&gt;100,"ERROR",IF(AND(E10="TEST",SUM(E27:G27)&lt;=100),SUM(E27:G27),IF(AND(E10="*TEST",F27="",E27&lt;=30,G27&lt;=70),SUM(E27:G27),IF(AND(E10="*TEST",F27&lt;=20,E27&lt;=20,G27&lt;=60),SUM(E27:G27),IF(AND(E10="*TEST",F27="-",E27&lt;=20,G27&lt;=60),SUM(E27:G27),"ERROR")))))))</f>
        <v/>
      </c>
      <c r="I27" s="4" t="str">
        <f>IF(H27="ERROR","ERROR",IF(H27="","",IF(AND(F10="*LAB",J10="RMK1",F27="-"),"F",IF(AND(F10="*LAB",J10="RMK2",F27="-"),"F",IF(AND(F10="*LAB",J10="RMK3",F27="-"),"E",IF(H27&gt;69.5,"A",IF(H27&gt;59.5,"B",IF(H27&gt;49.5,"C",IF(AND(D10="*PROGRAM",J10="RMK1",H27&lt;49.5),"F",IF(AND(D10="*PROGRAM",J10="RMK2",H27&lt;49.5),"F",IF(AND(D10="*PROGRAM",J10="RMK3",H27&lt;49.5),"E",IF(H27&gt;44.5,"D",IF(AND(J10="RMK3",H27&lt;44.5),"E",IF(AND(J10="RMK2",H27&lt;44.5),"F",IF(AND(J10="RMK1",H27&gt;39.5),"E","F")))))))))))))))</f>
        <v/>
      </c>
      <c r="J27" s="23" t="str">
        <f>IF(H27="ERROR","ERROR",IF(I27="","",IF(AND(J10="RMK3",I27="E",K27&lt;&gt;""),"*FAIL",IF(AND(J10="RMK1",I27="F",K27&lt;&gt;""),"*FAIL",IF(AND(J10="RMK2",I27="F",K27&lt;&gt;""),"*FAIL",IF(AND(J10="RMK1",K27&lt;&gt;""),"*PASS",IF(AND(J10="RMK2",K27&lt;&gt;""),"*PASS",IF(AND(J10="RMK3",K27&lt;&gt;""),"*PASS",IF(AND(J10="RMK3",I27="E"),"FAIL",IF(AND(J10="RMK1",I27="F"),"FAIL",IF(AND(J10="RMK2",I27="F"),"FAIL",IF(J10="RMK1","PASS",IF(J10="RMK2","PASS",IF(J10="RMK3","PASS","ERROR"))))))))))))))</f>
        <v/>
      </c>
      <c r="K27" s="22" t="str">
        <f>IF(Sheet1!I18="","",Sheet1!I18)</f>
        <v/>
      </c>
    </row>
    <row r="28" spans="1:11" x14ac:dyDescent="0.35">
      <c r="A28" s="4">
        <v>18</v>
      </c>
      <c r="B28" s="19" t="str">
        <f>IF(Sheet1!B19="","",Sheet1!B19)</f>
        <v/>
      </c>
      <c r="C28" s="4" t="str">
        <f>IF(Sheet1!C19="","",Sheet1!C19)</f>
        <v/>
      </c>
      <c r="D28" s="4" t="str">
        <f>IF(Sheet1!D19="","",Sheet1!D19)</f>
        <v/>
      </c>
      <c r="E28" s="4" t="str">
        <f>IF(Sheet1!E19="","",Sheet1!E19)</f>
        <v/>
      </c>
      <c r="F28" s="4" t="str">
        <f>IF(Sheet1!F19="","",Sheet1!F19)</f>
        <v/>
      </c>
      <c r="G28" s="4" t="str">
        <f>IF(Sheet1!G19="","",Sheet1!G19)</f>
        <v/>
      </c>
      <c r="H28" s="13" t="str">
        <f>IF(AND(E28="",F28="",G28=""),"",IF(K28&lt;&gt;"",SUM(E28:G28)+K28,IF(SUM(E28:G28)&gt;100,"ERROR",IF(AND(E10="TEST",SUM(E28:G28)&lt;=100),SUM(E28:G28),IF(AND(E10="*TEST",F28="",E28&lt;=30,G28&lt;=70),SUM(E28:G28),IF(AND(E10="*TEST",F28&lt;=20,E28&lt;=20,G28&lt;=60),SUM(E28:G28),IF(AND(E10="*TEST",F28="-",E28&lt;=20,G28&lt;=60),SUM(E28:G28),"ERROR")))))))</f>
        <v/>
      </c>
      <c r="I28" s="4" t="str">
        <f>IF(H28="ERROR","ERROR",IF(H28="","",IF(AND(F10="*LAB",J10="RMK1",F28="-"),"F",IF(AND(F10="*LAB",J10="RMK2",F28="-"),"F",IF(AND(F10="*LAB",J10="RMK3",F28="-"),"E",IF(H28&gt;69.5,"A",IF(H28&gt;59.5,"B",IF(H28&gt;49.5,"C",IF(AND(D10="*PROGRAM",J10="RMK1",H28&lt;49.5),"F",IF(AND(D10="*PROGRAM",J10="RMK2",H28&lt;49.5),"F",IF(AND(D10="*PROGRAM",J10="RMK3",H28&lt;49.5),"E",IF(H28&gt;44.5,"D",IF(AND(J10="RMK3",H28&lt;44.5),"E",IF(AND(J10="RMK2",H28&lt;44.5),"F",IF(AND(J10="RMK1",H28&gt;39.5),"E","F")))))))))))))))</f>
        <v/>
      </c>
      <c r="J28" s="23" t="str">
        <f>IF(H28="ERROR","ERROR",IF(I28="","",IF(AND(J10="RMK3",I28="E",K28&lt;&gt;""),"*FAIL",IF(AND(J10="RMK1",I28="F",K28&lt;&gt;""),"*FAIL",IF(AND(J10="RMK2",I28="F",K28&lt;&gt;""),"*FAIL",IF(AND(J10="RMK1",K28&lt;&gt;""),"*PASS",IF(AND(J10="RMK2",K28&lt;&gt;""),"*PASS",IF(AND(J10="RMK3",K28&lt;&gt;""),"*PASS",IF(AND(J10="RMK3",I28="E"),"FAIL",IF(AND(J10="RMK1",I28="F"),"FAIL",IF(AND(J10="RMK2",I28="F"),"FAIL",IF(J10="RMK1","PASS",IF(J10="RMK2","PASS",IF(J10="RMK3","PASS","ERROR"))))))))))))))</f>
        <v/>
      </c>
      <c r="K28" s="22" t="str">
        <f>IF(Sheet1!I19="","",Sheet1!I19)</f>
        <v/>
      </c>
    </row>
    <row r="29" spans="1:11" x14ac:dyDescent="0.35">
      <c r="A29" s="4">
        <v>19</v>
      </c>
      <c r="B29" s="19" t="str">
        <f>IF(Sheet1!B20="","",Sheet1!B20)</f>
        <v/>
      </c>
      <c r="C29" s="4" t="str">
        <f>IF(Sheet1!C20="","",Sheet1!C20)</f>
        <v/>
      </c>
      <c r="D29" s="4" t="str">
        <f>IF(Sheet1!D20="","",Sheet1!D20)</f>
        <v/>
      </c>
      <c r="E29" s="4" t="str">
        <f>IF(Sheet1!E20="","",Sheet1!E20)</f>
        <v/>
      </c>
      <c r="F29" s="4" t="str">
        <f>IF(Sheet1!F20="","",Sheet1!F20)</f>
        <v/>
      </c>
      <c r="G29" s="4" t="str">
        <f>IF(Sheet1!G20="","",Sheet1!G20)</f>
        <v/>
      </c>
      <c r="H29" s="13" t="str">
        <f>IF(AND(E29="",F29="",G29=""),"",IF(K29&lt;&gt;"",SUM(E29:G29)+K29,IF(SUM(E29:G29)&gt;100,"ERROR",IF(AND(E10="TEST",SUM(E29:G29)&lt;=100),SUM(E29:G29),IF(AND(E10="*TEST",F29="",E29&lt;=30,G29&lt;=70),SUM(E29:G29),IF(AND(E10="*TEST",F29&lt;=20,E29&lt;=20,G29&lt;=60),SUM(E29:G29),IF(AND(E10="*TEST",F29="-",E29&lt;=20,G29&lt;=60),SUM(E29:G29),"ERROR")))))))</f>
        <v/>
      </c>
      <c r="I29" s="4" t="str">
        <f>IF(H29="ERROR","ERROR",IF(H29="","",IF(AND(F10="*LAB",J10="RMK1",F29="-"),"F",IF(AND(F10="*LAB",J10="RMK2",F29="-"),"F",IF(AND(F10="*LAB",J10="RMK3",F29="-"),"E",IF(H29&gt;69.5,"A",IF(H29&gt;59.5,"B",IF(H29&gt;49.5,"C",IF(AND(D10="*PROGRAM",J10="RMK1",H29&lt;49.5),"F",IF(AND(D10="*PROGRAM",J10="RMK2",H29&lt;49.5),"F",IF(AND(D10="*PROGRAM",J10="RMK3",H29&lt;49.5),"E",IF(H29&gt;44.5,"D",IF(AND(J10="RMK3",H29&lt;44.5),"E",IF(AND(J10="RMK2",H29&lt;44.5),"F",IF(AND(J10="RMK1",H29&gt;39.5),"E","F")))))))))))))))</f>
        <v/>
      </c>
      <c r="J29" s="23" t="str">
        <f>IF(H29="ERROR","ERROR",IF(I29="","",IF(AND(J10="RMK3",I29="E",K29&lt;&gt;""),"*FAIL",IF(AND(J10="RMK1",I29="F",K29&lt;&gt;""),"*FAIL",IF(AND(J10="RMK2",I29="F",K29&lt;&gt;""),"*FAIL",IF(AND(J10="RMK1",K29&lt;&gt;""),"*PASS",IF(AND(J10="RMK2",K29&lt;&gt;""),"*PASS",IF(AND(J10="RMK3",K29&lt;&gt;""),"*PASS",IF(AND(J10="RMK3",I29="E"),"FAIL",IF(AND(J10="RMK1",I29="F"),"FAIL",IF(AND(J10="RMK2",I29="F"),"FAIL",IF(J10="RMK1","PASS",IF(J10="RMK2","PASS",IF(J10="RMK3","PASS","ERROR"))))))))))))))</f>
        <v/>
      </c>
      <c r="K29" s="22" t="str">
        <f>IF(Sheet1!I20="","",Sheet1!I20)</f>
        <v/>
      </c>
    </row>
    <row r="30" spans="1:11" x14ac:dyDescent="0.35">
      <c r="A30" s="4">
        <v>20</v>
      </c>
      <c r="B30" s="19" t="str">
        <f>IF(Sheet1!B21="","",Sheet1!B21)</f>
        <v/>
      </c>
      <c r="C30" s="4" t="str">
        <f>IF(Sheet1!C21="","",Sheet1!C21)</f>
        <v/>
      </c>
      <c r="D30" s="4" t="str">
        <f>IF(Sheet1!D21="","",Sheet1!D21)</f>
        <v/>
      </c>
      <c r="E30" s="4" t="str">
        <f>IF(Sheet1!E21="","",Sheet1!E21)</f>
        <v/>
      </c>
      <c r="F30" s="4" t="str">
        <f>IF(Sheet1!F21="","",Sheet1!F21)</f>
        <v/>
      </c>
      <c r="G30" s="4" t="str">
        <f>IF(Sheet1!G21="","",Sheet1!G21)</f>
        <v/>
      </c>
      <c r="H30" s="13" t="str">
        <f>IF(AND(E30="",F30="",G30=""),"",IF(K30&lt;&gt;"",SUM(E30:G30)+K30,IF(SUM(E30:G30)&gt;100,"ERROR",IF(AND(E10="TEST",SUM(E30:G30)&lt;=100),SUM(E30:G30),IF(AND(E10="*TEST",F30="",E30&lt;=30,G30&lt;=70),SUM(E30:G30),IF(AND(E10="*TEST",F30&lt;=20,E30&lt;=20,G30&lt;=60),SUM(E30:G30),IF(AND(E10="*TEST",F30="-",E30&lt;=20,G30&lt;=60),SUM(E30:G30),"ERROR")))))))</f>
        <v/>
      </c>
      <c r="I30" s="4" t="str">
        <f>IF(H30="ERROR","ERROR",IF(H30="","",IF(AND(F10="*LAB",J10="RMK1",F30="-"),"F",IF(AND(F10="*LAB",J10="RMK2",F30="-"),"F",IF(AND(F10="*LAB",J10="RMK3",F30="-"),"E",IF(H30&gt;69.5,"A",IF(H30&gt;59.5,"B",IF(H30&gt;49.5,"C",IF(AND(D10="*PROGRAM",J10="RMK1",H30&lt;49.5),"F",IF(AND(D10="*PROGRAM",J10="RMK2",H30&lt;49.5),"F",IF(AND(D10="*PROGRAM",J10="RMK3",H30&lt;49.5),"E",IF(H30&gt;44.5,"D",IF(AND(J10="RMK3",H30&lt;44.5),"E",IF(AND(J10="RMK2",H30&lt;44.5),"F",IF(AND(J10="RMK1",H30&gt;39.5),"E","F")))))))))))))))</f>
        <v/>
      </c>
      <c r="J30" s="23" t="str">
        <f>IF(H30="ERROR","ERROR",IF(I30="","",IF(AND(J10="RMK3",I30="E",K30&lt;&gt;""),"*FAIL",IF(AND(J10="RMK1",I30="F",K30&lt;&gt;""),"*FAIL",IF(AND(J10="RMK2",I30="F",K30&lt;&gt;""),"*FAIL",IF(AND(J10="RMK1",K30&lt;&gt;""),"*PASS",IF(AND(J10="RMK2",K30&lt;&gt;""),"*PASS",IF(AND(J10="RMK3",K30&lt;&gt;""),"*PASS",IF(AND(J10="RMK3",I30="E"),"FAIL",IF(AND(J10="RMK1",I30="F"),"FAIL",IF(AND(J10="RMK2",I30="F"),"FAIL",IF(J10="RMK1","PASS",IF(J10="RMK2","PASS",IF(J10="RMK3","PASS","ERROR"))))))))))))))</f>
        <v/>
      </c>
      <c r="K30" s="22" t="str">
        <f>IF(Sheet1!I21="","",Sheet1!I21)</f>
        <v/>
      </c>
    </row>
    <row r="31" spans="1:11" x14ac:dyDescent="0.35">
      <c r="A31" s="4">
        <v>21</v>
      </c>
      <c r="B31" s="19" t="str">
        <f>IF(Sheet1!B22="","",Sheet1!B22)</f>
        <v/>
      </c>
      <c r="C31" s="4" t="str">
        <f>IF(Sheet1!C22="","",Sheet1!C22)</f>
        <v/>
      </c>
      <c r="D31" s="4" t="str">
        <f>IF(Sheet1!D22="","",Sheet1!D22)</f>
        <v/>
      </c>
      <c r="E31" s="4" t="str">
        <f>IF(Sheet1!E22="","",Sheet1!E22)</f>
        <v/>
      </c>
      <c r="F31" s="4" t="str">
        <f>IF(Sheet1!F22="","",Sheet1!F22)</f>
        <v/>
      </c>
      <c r="G31" s="4" t="str">
        <f>IF(Sheet1!G22="","",Sheet1!G22)</f>
        <v/>
      </c>
      <c r="H31" s="13" t="str">
        <f>IF(AND(E31="",F31="",G31=""),"",IF(K31&lt;&gt;"",SUM(E31:G31)+K31,IF(SUM(E31:G31)&gt;100,"ERROR",IF(AND(E10="TEST",SUM(E31:G31)&lt;=100),SUM(E31:G31),IF(AND(E10="*TEST",F31="",E31&lt;=30,G31&lt;=70),SUM(E31:G31),IF(AND(E10="*TEST",F31&lt;=20,E31&lt;=20,G31&lt;=60),SUM(E31:G31),IF(AND(E10="*TEST",F31="-",E31&lt;=20,G31&lt;=60),SUM(E31:G31),"ERROR")))))))</f>
        <v/>
      </c>
      <c r="I31" s="4" t="str">
        <f>IF(H31="ERROR","ERROR",IF(H31="","",IF(AND(F10="*LAB",J10="RMK1",F31="-"),"F",IF(AND(F10="*LAB",J10="RMK2",F31="-"),"F",IF(AND(F10="*LAB",J10="RMK3",F31="-"),"E",IF(H31&gt;69.5,"A",IF(H31&gt;59.5,"B",IF(H31&gt;49.5,"C",IF(AND(D10="*PROGRAM",J10="RMK1",H31&lt;49.5),"F",IF(AND(D10="*PROGRAM",J10="RMK2",H31&lt;49.5),"F",IF(AND(D10="*PROGRAM",J10="RMK3",H31&lt;49.5),"E",IF(H31&gt;44.5,"D",IF(AND(J10="RMK3",H31&lt;44.5),"E",IF(AND(J10="RMK2",H31&lt;44.5),"F",IF(AND(J10="RMK1",H31&gt;39.5),"E","F")))))))))))))))</f>
        <v/>
      </c>
      <c r="J31" s="23" t="str">
        <f>IF(H31="ERROR","ERROR",IF(I31="","",IF(AND(J10="RMK3",I31="E",K31&lt;&gt;""),"*FAIL",IF(AND(J10="RMK1",I31="F",K31&lt;&gt;""),"*FAIL",IF(AND(J10="RMK2",I31="F",K31&lt;&gt;""),"*FAIL",IF(AND(J10="RMK1",K31&lt;&gt;""),"*PASS",IF(AND(J10="RMK2",K31&lt;&gt;""),"*PASS",IF(AND(J10="RMK3",K31&lt;&gt;""),"*PASS",IF(AND(J10="RMK3",I31="E"),"FAIL",IF(AND(J10="RMK1",I31="F"),"FAIL",IF(AND(J10="RMK2",I31="F"),"FAIL",IF(J10="RMK1","PASS",IF(J10="RMK2","PASS",IF(J10="RMK3","PASS","ERROR"))))))))))))))</f>
        <v/>
      </c>
      <c r="K31" s="22" t="str">
        <f>IF(Sheet1!I22="","",Sheet1!I22)</f>
        <v/>
      </c>
    </row>
    <row r="32" spans="1:11" x14ac:dyDescent="0.35">
      <c r="A32" s="4">
        <v>22</v>
      </c>
      <c r="B32" s="19" t="str">
        <f>IF(Sheet1!B23="","",Sheet1!B23)</f>
        <v/>
      </c>
      <c r="C32" s="4" t="str">
        <f>IF(Sheet1!C23="","",Sheet1!C23)</f>
        <v/>
      </c>
      <c r="D32" s="4" t="str">
        <f>IF(Sheet1!D23="","",Sheet1!D23)</f>
        <v/>
      </c>
      <c r="E32" s="4" t="str">
        <f>IF(Sheet1!E23="","",Sheet1!E23)</f>
        <v/>
      </c>
      <c r="F32" s="4" t="str">
        <f>IF(Sheet1!F23="","",Sheet1!F23)</f>
        <v/>
      </c>
      <c r="G32" s="4" t="str">
        <f>IF(Sheet1!G23="","",Sheet1!G23)</f>
        <v/>
      </c>
      <c r="H32" s="13" t="str">
        <f>IF(AND(E32="",F32="",G32=""),"",IF(K32&lt;&gt;"",SUM(E32:G32)+K32,IF(SUM(E32:G32)&gt;100,"ERROR",IF(AND(E10="TEST",SUM(E32:G32)&lt;=100),SUM(E32:G32),IF(AND(E10="*TEST",F32="",E32&lt;=30,G32&lt;=70),SUM(E32:G32),IF(AND(E10="*TEST",F32&lt;=20,E32&lt;=20,G32&lt;=60),SUM(E32:G32),IF(AND(E10="*TEST",F32="-",E32&lt;=20,G32&lt;=60),SUM(E32:G32),"ERROR")))))))</f>
        <v/>
      </c>
      <c r="I32" s="4" t="str">
        <f>IF(H32="ERROR","ERROR",IF(H32="","",IF(AND(F10="*LAB",J10="RMK1",F32="-"),"F",IF(AND(F10="*LAB",J10="RMK2",F32="-"),"F",IF(AND(F10="*LAB",J10="RMK3",F32="-"),"E",IF(H32&gt;69.5,"A",IF(H32&gt;59.5,"B",IF(H32&gt;49.5,"C",IF(AND(D10="*PROGRAM",J10="RMK1",H32&lt;49.5),"F",IF(AND(D10="*PROGRAM",J10="RMK2",H32&lt;49.5),"F",IF(AND(D10="*PROGRAM",J10="RMK3",H32&lt;49.5),"E",IF(H32&gt;44.5,"D",IF(AND(J10="RMK3",H32&lt;44.5),"E",IF(AND(J10="RMK2",H32&lt;44.5),"F",IF(AND(J10="RMK1",H32&gt;39.5),"E","F")))))))))))))))</f>
        <v/>
      </c>
      <c r="J32" s="23" t="str">
        <f>IF(H32="ERROR","ERROR",IF(I32="","",IF(AND(J10="RMK3",I32="E",K32&lt;&gt;""),"*FAIL",IF(AND(J10="RMK1",I32="F",K32&lt;&gt;""),"*FAIL",IF(AND(J10="RMK2",I32="F",K32&lt;&gt;""),"*FAIL",IF(AND(J10="RMK1",K32&lt;&gt;""),"*PASS",IF(AND(J10="RMK2",K32&lt;&gt;""),"*PASS",IF(AND(J10="RMK3",K32&lt;&gt;""),"*PASS",IF(AND(J10="RMK3",I32="E"),"FAIL",IF(AND(J10="RMK1",I32="F"),"FAIL",IF(AND(J10="RMK2",I32="F"),"FAIL",IF(J10="RMK1","PASS",IF(J10="RMK2","PASS",IF(J10="RMK3","PASS","ERROR"))))))))))))))</f>
        <v/>
      </c>
      <c r="K32" s="22" t="str">
        <f>IF(Sheet1!I23="","",Sheet1!I23)</f>
        <v/>
      </c>
    </row>
    <row r="33" spans="1:11" x14ac:dyDescent="0.35">
      <c r="A33" s="4">
        <v>23</v>
      </c>
      <c r="B33" s="19" t="str">
        <f>IF(Sheet1!B24="","",Sheet1!B24)</f>
        <v/>
      </c>
      <c r="C33" s="4" t="str">
        <f>IF(Sheet1!C24="","",Sheet1!C24)</f>
        <v/>
      </c>
      <c r="D33" s="4" t="str">
        <f>IF(Sheet1!D24="","",Sheet1!D24)</f>
        <v/>
      </c>
      <c r="E33" s="4" t="str">
        <f>IF(Sheet1!E24="","",Sheet1!E24)</f>
        <v/>
      </c>
      <c r="F33" s="4" t="str">
        <f>IF(Sheet1!F24="","",Sheet1!F24)</f>
        <v/>
      </c>
      <c r="G33" s="4" t="str">
        <f>IF(Sheet1!G24="","",Sheet1!G24)</f>
        <v/>
      </c>
      <c r="H33" s="13" t="str">
        <f>IF(AND(E33="",F33="",G33=""),"",IF(K33&lt;&gt;"",SUM(E33:G33)+K33,IF(SUM(E33:G33)&gt;100,"ERROR",IF(AND(E10="TEST",SUM(E33:G33)&lt;=100),SUM(E33:G33),IF(AND(E10="*TEST",F33="",E33&lt;=30,G33&lt;=70),SUM(E33:G33),IF(AND(E10="*TEST",F33&lt;=20,E33&lt;=20,G33&lt;=60),SUM(E33:G33),IF(AND(E10="*TEST",F33="-",E33&lt;=20,G33&lt;=60),SUM(E33:G33),"ERROR")))))))</f>
        <v/>
      </c>
      <c r="I33" s="4" t="str">
        <f>IF(H33="ERROR","ERROR",IF(H33="","",IF(AND(F10="*LAB",J10="RMK1",F33="-"),"F",IF(AND(F10="*LAB",J10="RMK2",F33="-"),"F",IF(AND(F10="*LAB",J10="RMK3",F33="-"),"E",IF(H33&gt;69.5,"A",IF(H33&gt;59.5,"B",IF(H33&gt;49.5,"C",IF(AND(D10="*PROGRAM",J10="RMK1",H33&lt;49.5),"F",IF(AND(D10="*PROGRAM",J10="RMK2",H33&lt;49.5),"F",IF(AND(D10="*PROGRAM",J10="RMK3",H33&lt;49.5),"E",IF(H33&gt;44.5,"D",IF(AND(J10="RMK3",H33&lt;44.5),"E",IF(AND(J10="RMK2",H33&lt;44.5),"F",IF(AND(J10="RMK1",H33&gt;39.5),"E","F")))))))))))))))</f>
        <v/>
      </c>
      <c r="J33" s="23" t="str">
        <f>IF(H33="ERROR","ERROR",IF(I33="","",IF(AND(J10="RMK3",I33="E",K33&lt;&gt;""),"*FAIL",IF(AND(J10="RMK1",I33="F",K33&lt;&gt;""),"*FAIL",IF(AND(J10="RMK2",I33="F",K33&lt;&gt;""),"*FAIL",IF(AND(J10="RMK1",K33&lt;&gt;""),"*PASS",IF(AND(J10="RMK2",K33&lt;&gt;""),"*PASS",IF(AND(J10="RMK3",K33&lt;&gt;""),"*PASS",IF(AND(J10="RMK3",I33="E"),"FAIL",IF(AND(J10="RMK1",I33="F"),"FAIL",IF(AND(J10="RMK2",I33="F"),"FAIL",IF(J10="RMK1","PASS",IF(J10="RMK2","PASS",IF(J10="RMK3","PASS","ERROR"))))))))))))))</f>
        <v/>
      </c>
      <c r="K33" s="22" t="str">
        <f>IF(Sheet1!I24="","",Sheet1!I24)</f>
        <v/>
      </c>
    </row>
    <row r="34" spans="1:11" x14ac:dyDescent="0.35">
      <c r="A34" s="4">
        <v>24</v>
      </c>
      <c r="B34" s="19" t="str">
        <f>IF(Sheet1!B25="","",Sheet1!B25)</f>
        <v/>
      </c>
      <c r="C34" s="4" t="str">
        <f>IF(Sheet1!C25="","",Sheet1!C25)</f>
        <v/>
      </c>
      <c r="D34" s="4" t="str">
        <f>IF(Sheet1!D25="","",Sheet1!D25)</f>
        <v/>
      </c>
      <c r="E34" s="4" t="str">
        <f>IF(Sheet1!E25="","",Sheet1!E25)</f>
        <v/>
      </c>
      <c r="F34" s="4" t="str">
        <f>IF(Sheet1!F25="","",Sheet1!F25)</f>
        <v/>
      </c>
      <c r="G34" s="4" t="str">
        <f>IF(Sheet1!G25="","",Sheet1!G25)</f>
        <v/>
      </c>
      <c r="H34" s="13" t="str">
        <f>IF(AND(E34="",F34="",G34=""),"",IF(K34&lt;&gt;"",SUM(E34:G34)+K34,IF(SUM(E34:G34)&gt;100,"ERROR",IF(AND(E10="TEST",SUM(E34:G34)&lt;=100),SUM(E34:G34),IF(AND(E10="*TEST",F34="",E34&lt;=30,G34&lt;=70),SUM(E34:G34),IF(AND(E10="*TEST",F34&lt;=20,E34&lt;=20,G34&lt;=60),SUM(E34:G34),IF(AND(E10="*TEST",F34="-",E34&lt;=20,G34&lt;=60),SUM(E34:G34),"ERROR")))))))</f>
        <v/>
      </c>
      <c r="I34" s="4" t="str">
        <f>IF(H34="ERROR","ERROR",IF(H34="","",IF(AND(F10="*LAB",J10="RMK1",F34="-"),"F",IF(AND(F10="*LAB",J10="RMK2",F34="-"),"F",IF(AND(F10="*LAB",J10="RMK3",F34="-"),"E",IF(H34&gt;69.5,"A",IF(H34&gt;59.5,"B",IF(H34&gt;49.5,"C",IF(AND(D10="*PROGRAM",J10="RMK1",H34&lt;49.5),"F",IF(AND(D10="*PROGRAM",J10="RMK2",H34&lt;49.5),"F",IF(AND(D10="*PROGRAM",J10="RMK3",H34&lt;49.5),"E",IF(H34&gt;44.5,"D",IF(AND(J10="RMK3",H34&lt;44.5),"E",IF(AND(J10="RMK2",H34&lt;44.5),"F",IF(AND(J10="RMK1",H34&gt;39.5),"E","F")))))))))))))))</f>
        <v/>
      </c>
      <c r="J34" s="23" t="str">
        <f>IF(H34="ERROR","ERROR",IF(I34="","",IF(AND(J10="RMK3",I34="E",K34&lt;&gt;""),"*FAIL",IF(AND(J10="RMK1",I34="F",K34&lt;&gt;""),"*FAIL",IF(AND(J10="RMK2",I34="F",K34&lt;&gt;""),"*FAIL",IF(AND(J10="RMK1",K34&lt;&gt;""),"*PASS",IF(AND(J10="RMK2",K34&lt;&gt;""),"*PASS",IF(AND(J10="RMK3",K34&lt;&gt;""),"*PASS",IF(AND(J10="RMK3",I34="E"),"FAIL",IF(AND(J10="RMK1",I34="F"),"FAIL",IF(AND(J10="RMK2",I34="F"),"FAIL",IF(J10="RMK1","PASS",IF(J10="RMK2","PASS",IF(J10="RMK3","PASS","ERROR"))))))))))))))</f>
        <v/>
      </c>
      <c r="K34" s="22" t="str">
        <f>IF(Sheet1!I25="","",Sheet1!I25)</f>
        <v/>
      </c>
    </row>
    <row r="35" spans="1:11" x14ac:dyDescent="0.35">
      <c r="A35" s="4">
        <v>25</v>
      </c>
      <c r="B35" s="19" t="str">
        <f>IF(Sheet1!B26="","",Sheet1!B26)</f>
        <v/>
      </c>
      <c r="C35" s="4" t="str">
        <f>IF(Sheet1!C26="","",Sheet1!C26)</f>
        <v/>
      </c>
      <c r="D35" s="4" t="str">
        <f>IF(Sheet1!D26="","",Sheet1!D26)</f>
        <v/>
      </c>
      <c r="E35" s="4" t="str">
        <f>IF(Sheet1!E26="","",Sheet1!E26)</f>
        <v/>
      </c>
      <c r="F35" s="4" t="str">
        <f>IF(Sheet1!F26="","",Sheet1!F26)</f>
        <v/>
      </c>
      <c r="G35" s="4" t="str">
        <f>IF(Sheet1!G26="","",Sheet1!G26)</f>
        <v/>
      </c>
      <c r="H35" s="13" t="str">
        <f>IF(AND(E35="",F35="",G35=""),"",IF(K35&lt;&gt;"",SUM(E35:G35)+K35,IF(SUM(E35:G35)&gt;100,"ERROR",IF(AND(E10="TEST",SUM(E35:G35)&lt;=100),SUM(E35:G35),IF(AND(E10="*TEST",F35="",E35&lt;=30,G35&lt;=70),SUM(E35:G35),IF(AND(E10="*TEST",F35&lt;=20,E35&lt;=20,G35&lt;=60),SUM(E35:G35),IF(AND(E10="*TEST",F35="-",E35&lt;=20,G35&lt;=60),SUM(E35:G35),"ERROR")))))))</f>
        <v/>
      </c>
      <c r="I35" s="4" t="str">
        <f>IF(H35="ERROR","ERROR",IF(H35="","",IF(AND(F10="*LAB",J10="RMK1",F35="-"),"F",IF(AND(F10="*LAB",J10="RMK2",F35="-"),"F",IF(AND(F10="*LAB",J10="RMK3",F35="-"),"E",IF(H35&gt;69.5,"A",IF(H35&gt;59.5,"B",IF(H35&gt;49.5,"C",IF(AND(D10="*PROGRAM",J10="RMK1",H35&lt;49.5),"F",IF(AND(D10="*PROGRAM",J10="RMK2",H35&lt;49.5),"F",IF(AND(D10="*PROGRAM",J10="RMK3",H35&lt;49.5),"E",IF(H35&gt;44.5,"D",IF(AND(J10="RMK3",H35&lt;44.5),"E",IF(AND(J10="RMK2",H35&lt;44.5),"F",IF(AND(J10="RMK1",H35&gt;39.5),"E","F")))))))))))))))</f>
        <v/>
      </c>
      <c r="J35" s="23" t="str">
        <f>IF(H35="ERROR","ERROR",IF(I35="","",IF(AND(J10="RMK3",I35="E",K35&lt;&gt;""),"*FAIL",IF(AND(J10="RMK1",I35="F",K35&lt;&gt;""),"*FAIL",IF(AND(J10="RMK2",I35="F",K35&lt;&gt;""),"*FAIL",IF(AND(J10="RMK1",K35&lt;&gt;""),"*PASS",IF(AND(J10="RMK2",K35&lt;&gt;""),"*PASS",IF(AND(J10="RMK3",K35&lt;&gt;""),"*PASS",IF(AND(J10="RMK3",I35="E"),"FAIL",IF(AND(J10="RMK1",I35="F"),"FAIL",IF(AND(J10="RMK2",I35="F"),"FAIL",IF(J10="RMK1","PASS",IF(J10="RMK2","PASS",IF(J10="RMK3","PASS","ERROR"))))))))))))))</f>
        <v/>
      </c>
      <c r="K35" s="22" t="str">
        <f>IF(Sheet1!I26="","",Sheet1!I26)</f>
        <v/>
      </c>
    </row>
    <row r="36" spans="1:11" x14ac:dyDescent="0.35">
      <c r="A36" s="4">
        <v>26</v>
      </c>
      <c r="B36" s="19" t="str">
        <f>IF(Sheet1!B27="","",Sheet1!B27)</f>
        <v/>
      </c>
      <c r="C36" s="4" t="str">
        <f>IF(Sheet1!C27="","",Sheet1!C27)</f>
        <v/>
      </c>
      <c r="D36" s="4" t="str">
        <f>IF(Sheet1!D27="","",Sheet1!D27)</f>
        <v/>
      </c>
      <c r="E36" s="4" t="str">
        <f>IF(Sheet1!E27="","",Sheet1!E27)</f>
        <v/>
      </c>
      <c r="F36" s="4" t="str">
        <f>IF(Sheet1!F27="","",Sheet1!F27)</f>
        <v/>
      </c>
      <c r="G36" s="4" t="str">
        <f>IF(Sheet1!G27="","",Sheet1!G27)</f>
        <v/>
      </c>
      <c r="H36" s="13" t="str">
        <f>IF(AND(E36="",F36="",G36=""),"",IF(K36&lt;&gt;"",SUM(E36:G36)+K36,IF(SUM(E36:G36)&gt;100,"ERROR",IF(AND(E10="TEST",SUM(E36:G36)&lt;=100),SUM(E36:G36),IF(AND(E10="*TEST",F36="",E36&lt;=30,G36&lt;=70),SUM(E36:G36),IF(AND(E10="*TEST",F36&lt;=20,E36&lt;=20,G36&lt;=60),SUM(E36:G36),IF(AND(E10="*TEST",F36="-",E36&lt;=20,G36&lt;=60),SUM(E36:G36),"ERROR")))))))</f>
        <v/>
      </c>
      <c r="I36" s="4" t="str">
        <f>IF(H36="ERROR","ERROR",IF(H36="","",IF(AND(F10="*LAB",J10="RMK1",F36="-"),"F",IF(AND(F10="*LAB",J10="RMK2",F36="-"),"F",IF(AND(F10="*LAB",J10="RMK3",F36="-"),"E",IF(H36&gt;69.5,"A",IF(H36&gt;59.5,"B",IF(H36&gt;49.5,"C",IF(AND(D10="*PROGRAM",J10="RMK1",H36&lt;49.5),"F",IF(AND(D10="*PROGRAM",J10="RMK2",H36&lt;49.5),"F",IF(AND(D10="*PROGRAM",J10="RMK3",H36&lt;49.5),"E",IF(H36&gt;44.5,"D",IF(AND(J10="RMK3",H36&lt;44.5),"E",IF(AND(J10="RMK2",H36&lt;44.5),"F",IF(AND(J10="RMK1",H36&gt;39.5),"E","F")))))))))))))))</f>
        <v/>
      </c>
      <c r="J36" s="23" t="str">
        <f>IF(H36="ERROR","ERROR",IF(I36="","",IF(AND(J10="RMK3",I36="E",K36&lt;&gt;""),"*FAIL",IF(AND(J10="RMK1",I36="F",K36&lt;&gt;""),"*FAIL",IF(AND(J10="RMK2",I36="F",K36&lt;&gt;""),"*FAIL",IF(AND(J10="RMK1",K36&lt;&gt;""),"*PASS",IF(AND(J10="RMK2",K36&lt;&gt;""),"*PASS",IF(AND(J10="RMK3",K36&lt;&gt;""),"*PASS",IF(AND(J10="RMK3",I36="E"),"FAIL",IF(AND(J10="RMK1",I36="F"),"FAIL",IF(AND(J10="RMK2",I36="F"),"FAIL",IF(J10="RMK1","PASS",IF(J10="RMK2","PASS",IF(J10="RMK3","PASS","ERROR"))))))))))))))</f>
        <v/>
      </c>
      <c r="K36" s="22" t="str">
        <f>IF(Sheet1!I27="","",Sheet1!I27)</f>
        <v/>
      </c>
    </row>
    <row r="37" spans="1:11" x14ac:dyDescent="0.35">
      <c r="A37" s="4">
        <v>27</v>
      </c>
      <c r="B37" s="19" t="str">
        <f>IF(Sheet1!B28="","",Sheet1!B28)</f>
        <v/>
      </c>
      <c r="C37" s="4" t="str">
        <f>IF(Sheet1!C28="","",Sheet1!C28)</f>
        <v/>
      </c>
      <c r="D37" s="4" t="str">
        <f>IF(Sheet1!D28="","",Sheet1!D28)</f>
        <v/>
      </c>
      <c r="E37" s="4" t="str">
        <f>IF(Sheet1!E28="","",Sheet1!E28)</f>
        <v/>
      </c>
      <c r="F37" s="4" t="str">
        <f>IF(Sheet1!F28="","",Sheet1!F28)</f>
        <v/>
      </c>
      <c r="G37" s="4" t="str">
        <f>IF(Sheet1!G28="","",Sheet1!G28)</f>
        <v/>
      </c>
      <c r="H37" s="13" t="str">
        <f>IF(AND(E37="",F37="",G37=""),"",IF(K37&lt;&gt;"",SUM(E37:G37)+K37,IF(SUM(E37:G37)&gt;100,"ERROR",IF(AND(E10="TEST",SUM(E37:G37)&lt;=100),SUM(E37:G37),IF(AND(E10="*TEST",F37="",E37&lt;=30,G37&lt;=70),SUM(E37:G37),IF(AND(E10="*TEST",F37&lt;=20,E37&lt;=20,G37&lt;=60),SUM(E37:G37),IF(AND(E10="*TEST",F37="-",E37&lt;=20,G37&lt;=60),SUM(E37:G37),"ERROR")))))))</f>
        <v/>
      </c>
      <c r="I37" s="4" t="str">
        <f>IF(H37="ERROR","ERROR",IF(H37="","",IF(AND(F10="*LAB",J10="RMK1",F37="-"),"F",IF(AND(F10="*LAB",J10="RMK2",F37="-"),"F",IF(AND(F10="*LAB",J10="RMK3",F37="-"),"E",IF(H37&gt;69.5,"A",IF(H37&gt;59.5,"B",IF(H37&gt;49.5,"C",IF(AND(D10="*PROGRAM",J10="RMK1",H37&lt;49.5),"F",IF(AND(D10="*PROGRAM",J10="RMK2",H37&lt;49.5),"F",IF(AND(D10="*PROGRAM",J10="RMK3",H37&lt;49.5),"E",IF(H37&gt;44.5,"D",IF(AND(J10="RMK3",H37&lt;44.5),"E",IF(AND(J10="RMK2",H37&lt;44.5),"F",IF(AND(J10="RMK1",H37&gt;39.5),"E","F")))))))))))))))</f>
        <v/>
      </c>
      <c r="J37" s="23" t="str">
        <f>IF(H37="ERROR","ERROR",IF(I37="","",IF(AND(J10="RMK3",I37="E",K37&lt;&gt;""),"*FAIL",IF(AND(J10="RMK1",I37="F",K37&lt;&gt;""),"*FAIL",IF(AND(J10="RMK2",I37="F",K37&lt;&gt;""),"*FAIL",IF(AND(J10="RMK1",K37&lt;&gt;""),"*PASS",IF(AND(J10="RMK2",K37&lt;&gt;""),"*PASS",IF(AND(J10="RMK3",K37&lt;&gt;""),"*PASS",IF(AND(J10="RMK3",I37="E"),"FAIL",IF(AND(J10="RMK1",I37="F"),"FAIL",IF(AND(J10="RMK2",I37="F"),"FAIL",IF(J10="RMK1","PASS",IF(J10="RMK2","PASS",IF(J10="RMK3","PASS","ERROR"))))))))))))))</f>
        <v/>
      </c>
      <c r="K37" s="22" t="str">
        <f>IF(Sheet1!I28="","",Sheet1!I28)</f>
        <v/>
      </c>
    </row>
    <row r="38" spans="1:11" x14ac:dyDescent="0.35">
      <c r="A38" s="4">
        <v>28</v>
      </c>
      <c r="B38" s="19" t="str">
        <f>IF(Sheet1!B29="","",Sheet1!B29)</f>
        <v/>
      </c>
      <c r="C38" s="4" t="str">
        <f>IF(Sheet1!C29="","",Sheet1!C29)</f>
        <v/>
      </c>
      <c r="D38" s="4" t="str">
        <f>IF(Sheet1!D29="","",Sheet1!D29)</f>
        <v/>
      </c>
      <c r="E38" s="4" t="str">
        <f>IF(Sheet1!E29="","",Sheet1!E29)</f>
        <v/>
      </c>
      <c r="F38" s="4" t="str">
        <f>IF(Sheet1!F29="","",Sheet1!F29)</f>
        <v/>
      </c>
      <c r="G38" s="4" t="str">
        <f>IF(Sheet1!G29="","",Sheet1!G29)</f>
        <v/>
      </c>
      <c r="H38" s="13" t="str">
        <f>IF(AND(E38="",F38="",G38=""),"",IF(K38&lt;&gt;"",SUM(E38:G38)+K38,IF(SUM(E38:G38)&gt;100,"ERROR",IF(AND(E10="TEST",SUM(E38:G38)&lt;=100),SUM(E38:G38),IF(AND(E10="*TEST",F38="",E38&lt;=30,G38&lt;=70),SUM(E38:G38),IF(AND(E10="*TEST",F38&lt;=20,E38&lt;=20,G38&lt;=60),SUM(E38:G38),IF(AND(E10="*TEST",F38="-",E38&lt;=20,G38&lt;=60),SUM(E38:G38),"ERROR")))))))</f>
        <v/>
      </c>
      <c r="I38" s="4" t="str">
        <f>IF(H38="ERROR","ERROR",IF(H38="","",IF(AND(F10="*LAB",J10="RMK1",F38="-"),"F",IF(AND(F10="*LAB",J10="RMK2",F38="-"),"F",IF(AND(F10="*LAB",J10="RMK3",F38="-"),"E",IF(H38&gt;69.5,"A",IF(H38&gt;59.5,"B",IF(H38&gt;49.5,"C",IF(AND(D10="*PROGRAM",J10="RMK1",H38&lt;49.5),"F",IF(AND(D10="*PROGRAM",J10="RMK2",H38&lt;49.5),"F",IF(AND(D10="*PROGRAM",J10="RMK3",H38&lt;49.5),"E",IF(H38&gt;44.5,"D",IF(AND(J10="RMK3",H38&lt;44.5),"E",IF(AND(J10="RMK2",H38&lt;44.5),"F",IF(AND(J10="RMK1",H38&gt;39.5),"E","F")))))))))))))))</f>
        <v/>
      </c>
      <c r="J38" s="23" t="str">
        <f>IF(H38="ERROR","ERROR",IF(I38="","",IF(AND(J10="RMK3",I38="E",K38&lt;&gt;""),"*FAIL",IF(AND(J10="RMK1",I38="F",K38&lt;&gt;""),"*FAIL",IF(AND(J10="RMK2",I38="F",K38&lt;&gt;""),"*FAIL",IF(AND(J10="RMK1",K38&lt;&gt;""),"*PASS",IF(AND(J10="RMK2",K38&lt;&gt;""),"*PASS",IF(AND(J10="RMK3",K38&lt;&gt;""),"*PASS",IF(AND(J10="RMK3",I38="E"),"FAIL",IF(AND(J10="RMK1",I38="F"),"FAIL",IF(AND(J10="RMK2",I38="F"),"FAIL",IF(J10="RMK1","PASS",IF(J10="RMK2","PASS",IF(J10="RMK3","PASS","ERROR"))))))))))))))</f>
        <v/>
      </c>
      <c r="K38" s="22" t="str">
        <f>IF(Sheet1!I29="","",Sheet1!I29)</f>
        <v/>
      </c>
    </row>
    <row r="39" spans="1:11" x14ac:dyDescent="0.35">
      <c r="A39" s="4">
        <v>29</v>
      </c>
      <c r="B39" s="19" t="str">
        <f>IF(Sheet1!B30="","",Sheet1!B30)</f>
        <v/>
      </c>
      <c r="C39" s="4" t="str">
        <f>IF(Sheet1!C30="","",Sheet1!C30)</f>
        <v/>
      </c>
      <c r="D39" s="4" t="str">
        <f>IF(Sheet1!D30="","",Sheet1!D30)</f>
        <v/>
      </c>
      <c r="E39" s="4" t="str">
        <f>IF(Sheet1!E30="","",Sheet1!E30)</f>
        <v/>
      </c>
      <c r="F39" s="4" t="str">
        <f>IF(Sheet1!F30="","",Sheet1!F30)</f>
        <v/>
      </c>
      <c r="G39" s="4" t="str">
        <f>IF(Sheet1!G30="","",Sheet1!G30)</f>
        <v/>
      </c>
      <c r="H39" s="13" t="str">
        <f>IF(AND(E39="",F39="",G39=""),"",IF(K39&lt;&gt;"",SUM(E39:G39)+K39,IF(SUM(E39:G39)&gt;100,"ERROR",IF(AND(E10="TEST",SUM(E39:G39)&lt;=100),SUM(E39:G39),IF(AND(E10="*TEST",F39="",E39&lt;=30,G39&lt;=70),SUM(E39:G39),IF(AND(E10="*TEST",F39&lt;=20,E39&lt;=20,G39&lt;=60),SUM(E39:G39),IF(AND(E10="*TEST",F39="-",E39&lt;=20,G39&lt;=60),SUM(E39:G39),"ERROR")))))))</f>
        <v/>
      </c>
      <c r="I39" s="4" t="str">
        <f>IF(H39="ERROR","ERROR",IF(H39="","",IF(AND(F10="*LAB",J10="RMK1",F39="-"),"F",IF(AND(F10="*LAB",J10="RMK2",F39="-"),"F",IF(AND(F10="*LAB",J10="RMK3",F39="-"),"E",IF(H39&gt;69.5,"A",IF(H39&gt;59.5,"B",IF(H39&gt;49.5,"C",IF(AND(D10="*PROGRAM",J10="RMK1",H39&lt;49.5),"F",IF(AND(D10="*PROGRAM",J10="RMK2",H39&lt;49.5),"F",IF(AND(D10="*PROGRAM",J10="RMK3",H39&lt;49.5),"E",IF(H39&gt;44.5,"D",IF(AND(J10="RMK3",H39&lt;44.5),"E",IF(AND(J10="RMK2",H39&lt;44.5),"F",IF(AND(J10="RMK1",H39&gt;39.5),"E","F")))))))))))))))</f>
        <v/>
      </c>
      <c r="J39" s="23" t="str">
        <f>IF(H39="ERROR","ERROR",IF(I39="","",IF(AND(J10="RMK3",I39="E",K39&lt;&gt;""),"*FAIL",IF(AND(J10="RMK1",I39="F",K39&lt;&gt;""),"*FAIL",IF(AND(J10="RMK2",I39="F",K39&lt;&gt;""),"*FAIL",IF(AND(J10="RMK1",K39&lt;&gt;""),"*PASS",IF(AND(J10="RMK2",K39&lt;&gt;""),"*PASS",IF(AND(J10="RMK3",K39&lt;&gt;""),"*PASS",IF(AND(J10="RMK3",I39="E"),"FAIL",IF(AND(J10="RMK1",I39="F"),"FAIL",IF(AND(J10="RMK2",I39="F"),"FAIL",IF(J10="RMK1","PASS",IF(J10="RMK2","PASS",IF(J10="RMK3","PASS","ERROR"))))))))))))))</f>
        <v/>
      </c>
      <c r="K39" s="22" t="str">
        <f>IF(Sheet1!I30="","",Sheet1!I30)</f>
        <v/>
      </c>
    </row>
    <row r="40" spans="1:11" x14ac:dyDescent="0.35">
      <c r="A40" s="4">
        <v>30</v>
      </c>
      <c r="B40" s="19" t="str">
        <f>IF(Sheet1!B31="","",Sheet1!B31)</f>
        <v/>
      </c>
      <c r="C40" s="4" t="str">
        <f>IF(Sheet1!C31="","",Sheet1!C31)</f>
        <v/>
      </c>
      <c r="D40" s="4" t="str">
        <f>IF(Sheet1!D31="","",Sheet1!D31)</f>
        <v/>
      </c>
      <c r="E40" s="4" t="str">
        <f>IF(Sheet1!E31="","",Sheet1!E31)</f>
        <v/>
      </c>
      <c r="F40" s="4" t="str">
        <f>IF(Sheet1!F31="","",Sheet1!F31)</f>
        <v/>
      </c>
      <c r="G40" s="4" t="str">
        <f>IF(Sheet1!G31="","",Sheet1!G31)</f>
        <v/>
      </c>
      <c r="H40" s="13" t="str">
        <f>IF(AND(E40="",F40="",G40=""),"",IF(K40&lt;&gt;"",SUM(E40:G40)+K40,IF(SUM(E40:G40)&gt;100,"ERROR",IF(AND(E10="TEST",SUM(E40:G40)&lt;=100),SUM(E40:G40),IF(AND(E10="*TEST",F40="",E40&lt;=30,G40&lt;=70),SUM(E40:G40),IF(AND(E10="*TEST",F40&lt;=20,E40&lt;=20,G40&lt;=60),SUM(E40:G40),IF(AND(E10="*TEST",F40="-",E40&lt;=20,G40&lt;=60),SUM(E40:G40),"ERROR")))))))</f>
        <v/>
      </c>
      <c r="I40" s="4" t="str">
        <f>IF(H40="ERROR","ERROR",IF(H40="","",IF(AND(F10="*LAB",J10="RMK1",F40="-"),"F",IF(AND(F10="*LAB",J10="RMK2",F40="-"),"F",IF(AND(F10="*LAB",J10="RMK3",F40="-"),"E",IF(H40&gt;69.5,"A",IF(H40&gt;59.5,"B",IF(H40&gt;49.5,"C",IF(AND(D10="*PROGRAM",J10="RMK1",H40&lt;49.5),"F",IF(AND(D10="*PROGRAM",J10="RMK2",H40&lt;49.5),"F",IF(AND(D10="*PROGRAM",J10="RMK3",H40&lt;49.5),"E",IF(H40&gt;44.5,"D",IF(AND(J10="RMK3",H40&lt;44.5),"E",IF(AND(J10="RMK2",H40&lt;44.5),"F",IF(AND(J10="RMK1",H40&gt;39.5),"E","F")))))))))))))))</f>
        <v/>
      </c>
      <c r="J40" s="23" t="str">
        <f>IF(H40="ERROR","ERROR",IF(I40="","",IF(AND(J10="RMK3",I40="E",K40&lt;&gt;""),"*FAIL",IF(AND(J10="RMK1",I40="F",K40&lt;&gt;""),"*FAIL",IF(AND(J10="RMK2",I40="F",K40&lt;&gt;""),"*FAIL",IF(AND(J10="RMK1",K40&lt;&gt;""),"*PASS",IF(AND(J10="RMK2",K40&lt;&gt;""),"*PASS",IF(AND(J10="RMK3",K40&lt;&gt;""),"*PASS",IF(AND(J10="RMK3",I40="E"),"FAIL",IF(AND(J10="RMK1",I40="F"),"FAIL",IF(AND(J10="RMK2",I40="F"),"FAIL",IF(J10="RMK1","PASS",IF(J10="RMK2","PASS",IF(J10="RMK3","PASS","ERROR"))))))))))))))</f>
        <v/>
      </c>
      <c r="K40" s="22" t="str">
        <f>IF(Sheet1!I31="","",Sheet1!I31)</f>
        <v/>
      </c>
    </row>
    <row r="41" spans="1:11" x14ac:dyDescent="0.35">
      <c r="A41" s="4">
        <v>31</v>
      </c>
      <c r="B41" s="19" t="str">
        <f>IF(Sheet1!B32="","",Sheet1!B32)</f>
        <v/>
      </c>
      <c r="C41" s="4" t="str">
        <f>IF(Sheet1!C32="","",Sheet1!C32)</f>
        <v/>
      </c>
      <c r="D41" s="4" t="str">
        <f>IF(Sheet1!D32="","",Sheet1!D32)</f>
        <v/>
      </c>
      <c r="E41" s="4" t="str">
        <f>IF(Sheet1!E32="","",Sheet1!E32)</f>
        <v/>
      </c>
      <c r="F41" s="4" t="str">
        <f>IF(Sheet1!F32="","",Sheet1!F32)</f>
        <v/>
      </c>
      <c r="G41" s="4" t="str">
        <f>IF(Sheet1!G32="","",Sheet1!G32)</f>
        <v/>
      </c>
      <c r="H41" s="13" t="str">
        <f>IF(AND(E41="",F41="",G41=""),"",IF(K41&lt;&gt;"",SUM(E41:G41)+K41,IF(SUM(E41:G41)&gt;100,"ERROR",IF(AND(E10="TEST",SUM(E41:G41)&lt;=100),SUM(E41:G41),IF(AND(E10="*TEST",F41="",E41&lt;=30,G41&lt;=70),SUM(E41:G41),IF(AND(E10="*TEST",F41&lt;=20,E41&lt;=20,G41&lt;=60),SUM(E41:G41),IF(AND(E10="*TEST",F41="-",E41&lt;=20,G41&lt;=60),SUM(E41:G41),"ERROR")))))))</f>
        <v/>
      </c>
      <c r="I41" s="4" t="str">
        <f>IF(H41="ERROR","ERROR",IF(H41="","",IF(AND(F10="*LAB",J10="RMK1",F41="-"),"F",IF(AND(F10="*LAB",J10="RMK2",F41="-"),"F",IF(AND(F10="*LAB",J10="RMK3",F41="-"),"E",IF(H41&gt;69.5,"A",IF(H41&gt;59.5,"B",IF(H41&gt;49.5,"C",IF(AND(D10="*PROGRAM",J10="RMK1",H41&lt;49.5),"F",IF(AND(D10="*PROGRAM",J10="RMK2",H41&lt;49.5),"F",IF(AND(D10="*PROGRAM",J10="RMK3",H41&lt;49.5),"E",IF(H41&gt;44.5,"D",IF(AND(J10="RMK3",H41&lt;44.5),"E",IF(AND(J10="RMK2",H41&lt;44.5),"F",IF(AND(J10="RMK1",H41&gt;39.5),"E","F")))))))))))))))</f>
        <v/>
      </c>
      <c r="J41" s="23" t="str">
        <f>IF(H41="ERROR","ERROR",IF(I41="","",IF(AND(J10="RMK3",I41="E",K41&lt;&gt;""),"*FAIL",IF(AND(J10="RMK1",I41="F",K41&lt;&gt;""),"*FAIL",IF(AND(J10="RMK2",I41="F",K41&lt;&gt;""),"*FAIL",IF(AND(J10="RMK1",K41&lt;&gt;""),"*PASS",IF(AND(J10="RMK2",K41&lt;&gt;""),"*PASS",IF(AND(J10="RMK3",K41&lt;&gt;""),"*PASS",IF(AND(J10="RMK3",I41="E"),"FAIL",IF(AND(J10="RMK1",I41="F"),"FAIL",IF(AND(J10="RMK2",I41="F"),"FAIL",IF(J10="RMK1","PASS",IF(J10="RMK2","PASS",IF(J10="RMK3","PASS","ERROR"))))))))))))))</f>
        <v/>
      </c>
      <c r="K41" s="22" t="str">
        <f>IF(Sheet1!I32="","",Sheet1!I32)</f>
        <v/>
      </c>
    </row>
    <row r="42" spans="1:11" x14ac:dyDescent="0.35">
      <c r="A42" s="4">
        <v>32</v>
      </c>
      <c r="B42" s="19" t="str">
        <f>IF(Sheet1!B33="","",Sheet1!B33)</f>
        <v/>
      </c>
      <c r="C42" s="4" t="str">
        <f>IF(Sheet1!C33="","",Sheet1!C33)</f>
        <v/>
      </c>
      <c r="D42" s="4" t="str">
        <f>IF(Sheet1!D33="","",Sheet1!D33)</f>
        <v/>
      </c>
      <c r="E42" s="4" t="str">
        <f>IF(Sheet1!E33="","",Sheet1!E33)</f>
        <v/>
      </c>
      <c r="F42" s="4" t="str">
        <f>IF(Sheet1!F33="","",Sheet1!F33)</f>
        <v/>
      </c>
      <c r="G42" s="4" t="str">
        <f>IF(Sheet1!G33="","",Sheet1!G33)</f>
        <v/>
      </c>
      <c r="H42" s="13" t="str">
        <f>IF(AND(E42="",F42="",G42=""),"",IF(K42&lt;&gt;"",SUM(E42:G42)+K42,IF(SUM(E42:G42)&gt;100,"ERROR",IF(AND(E10="TEST",SUM(E42:G42)&lt;=100),SUM(E42:G42),IF(AND(E10="*TEST",F42="",E42&lt;=30,G42&lt;=70),SUM(E42:G42),IF(AND(E10="*TEST",F42&lt;=20,E42&lt;=20,G42&lt;=60),SUM(E42:G42),IF(AND(E10="*TEST",F42="-",E42&lt;=20,G42&lt;=60),SUM(E42:G42),"ERROR")))))))</f>
        <v/>
      </c>
      <c r="I42" s="4" t="str">
        <f>IF(H42="ERROR","ERROR",IF(H42="","",IF(AND(F10="*LAB",J10="RMK1",F42="-"),"F",IF(AND(F10="*LAB",J10="RMK2",F42="-"),"F",IF(AND(F10="*LAB",J10="RMK3",F42="-"),"E",IF(H42&gt;69.5,"A",IF(H42&gt;59.5,"B",IF(H42&gt;49.5,"C",IF(AND(D10="*PROGRAM",J10="RMK1",H42&lt;49.5),"F",IF(AND(D10="*PROGRAM",J10="RMK2",H42&lt;49.5),"F",IF(AND(D10="*PROGRAM",J10="RMK3",H42&lt;49.5),"E",IF(H42&gt;44.5,"D",IF(AND(J10="RMK3",H42&lt;44.5),"E",IF(AND(J10="RMK2",H42&lt;44.5),"F",IF(AND(J10="RMK1",H42&gt;39.5),"E","F")))))))))))))))</f>
        <v/>
      </c>
      <c r="J42" s="23" t="str">
        <f>IF(H42="ERROR","ERROR",IF(I42="","",IF(AND(J10="RMK3",I42="E",K42&lt;&gt;""),"*FAIL",IF(AND(J10="RMK1",I42="F",K42&lt;&gt;""),"*FAIL",IF(AND(J10="RMK2",I42="F",K42&lt;&gt;""),"*FAIL",IF(AND(J10="RMK1",K42&lt;&gt;""),"*PASS",IF(AND(J10="RMK2",K42&lt;&gt;""),"*PASS",IF(AND(J10="RMK3",K42&lt;&gt;""),"*PASS",IF(AND(J10="RMK3",I42="E"),"FAIL",IF(AND(J10="RMK1",I42="F"),"FAIL",IF(AND(J10="RMK2",I42="F"),"FAIL",IF(J10="RMK1","PASS",IF(J10="RMK2","PASS",IF(J10="RMK3","PASS","ERROR"))))))))))))))</f>
        <v/>
      </c>
      <c r="K42" s="22" t="str">
        <f>IF(Sheet1!I33="","",Sheet1!I33)</f>
        <v/>
      </c>
    </row>
    <row r="43" spans="1:11" x14ac:dyDescent="0.35">
      <c r="A43" s="4">
        <v>33</v>
      </c>
      <c r="B43" s="19" t="str">
        <f>IF(Sheet1!B34="","",Sheet1!B34)</f>
        <v/>
      </c>
      <c r="C43" s="4" t="str">
        <f>IF(Sheet1!C34="","",Sheet1!C34)</f>
        <v/>
      </c>
      <c r="D43" s="4" t="str">
        <f>IF(Sheet1!D34="","",Sheet1!D34)</f>
        <v/>
      </c>
      <c r="E43" s="4" t="str">
        <f>IF(Sheet1!E34="","",Sheet1!E34)</f>
        <v/>
      </c>
      <c r="F43" s="4" t="str">
        <f>IF(Sheet1!F34="","",Sheet1!F34)</f>
        <v/>
      </c>
      <c r="G43" s="4" t="str">
        <f>IF(Sheet1!G34="","",Sheet1!G34)</f>
        <v/>
      </c>
      <c r="H43" s="13" t="str">
        <f>IF(AND(E43="",F43="",G43=""),"",IF(K43&lt;&gt;"",SUM(E43:G43)+K43,IF(SUM(E43:G43)&gt;100,"ERROR",IF(AND(E10="TEST",SUM(E43:G43)&lt;=100),SUM(E43:G43),IF(AND(E10="*TEST",F43="",E43&lt;=30,G43&lt;=70),SUM(E43:G43),IF(AND(E10="*TEST",F43&lt;=20,E43&lt;=20,G43&lt;=60),SUM(E43:G43),IF(AND(E10="*TEST",F43="-",E43&lt;=20,G43&lt;=60),SUM(E43:G43),"ERROR")))))))</f>
        <v/>
      </c>
      <c r="I43" s="4" t="str">
        <f>IF(H43="ERROR","ERROR",IF(H43="","",IF(AND(F10="*LAB",J10="RMK1",F43="-"),"F",IF(AND(F10="*LAB",J10="RMK2",F43="-"),"F",IF(AND(F10="*LAB",J10="RMK3",F43="-"),"E",IF(H43&gt;69.5,"A",IF(H43&gt;59.5,"B",IF(H43&gt;49.5,"C",IF(AND(D10="*PROGRAM",J10="RMK1",H43&lt;49.5),"F",IF(AND(D10="*PROGRAM",J10="RMK2",H43&lt;49.5),"F",IF(AND(D10="*PROGRAM",J10="RMK3",H43&lt;49.5),"E",IF(H43&gt;44.5,"D",IF(AND(J10="RMK3",H43&lt;44.5),"E",IF(AND(J10="RMK2",H43&lt;44.5),"F",IF(AND(J10="RMK1",H43&gt;39.5),"E","F")))))))))))))))</f>
        <v/>
      </c>
      <c r="J43" s="23" t="str">
        <f>IF(H43="ERROR","ERROR",IF(I43="","",IF(AND(J10="RMK3",I43="E",K43&lt;&gt;""),"*FAIL",IF(AND(J10="RMK1",I43="F",K43&lt;&gt;""),"*FAIL",IF(AND(J10="RMK2",I43="F",K43&lt;&gt;""),"*FAIL",IF(AND(J10="RMK1",K43&lt;&gt;""),"*PASS",IF(AND(J10="RMK2",K43&lt;&gt;""),"*PASS",IF(AND(J10="RMK3",K43&lt;&gt;""),"*PASS",IF(AND(J10="RMK3",I43="E"),"FAIL",IF(AND(J10="RMK1",I43="F"),"FAIL",IF(AND(J10="RMK2",I43="F"),"FAIL",IF(J10="RMK1","PASS",IF(J10="RMK2","PASS",IF(J10="RMK3","PASS","ERROR"))))))))))))))</f>
        <v/>
      </c>
      <c r="K43" s="22" t="str">
        <f>IF(Sheet1!I34="","",Sheet1!I34)</f>
        <v/>
      </c>
    </row>
    <row r="44" spans="1:11" x14ac:dyDescent="0.35">
      <c r="A44" s="4">
        <v>34</v>
      </c>
      <c r="B44" s="19" t="str">
        <f>IF(Sheet1!B35="","",Sheet1!B35)</f>
        <v/>
      </c>
      <c r="C44" s="4" t="str">
        <f>IF(Sheet1!C35="","",Sheet1!C35)</f>
        <v/>
      </c>
      <c r="D44" s="4" t="str">
        <f>IF(Sheet1!D35="","",Sheet1!D35)</f>
        <v/>
      </c>
      <c r="E44" s="4" t="str">
        <f>IF(Sheet1!E35="","",Sheet1!E35)</f>
        <v/>
      </c>
      <c r="F44" s="4" t="str">
        <f>IF(Sheet1!F35="","",Sheet1!F35)</f>
        <v/>
      </c>
      <c r="G44" s="4" t="str">
        <f>IF(Sheet1!G35="","",Sheet1!G35)</f>
        <v/>
      </c>
      <c r="H44" s="13" t="str">
        <f>IF(AND(E44="",F44="",G44=""),"",IF(K44&lt;&gt;"",SUM(E44:G44)+K44,IF(SUM(E44:G44)&gt;100,"ERROR",IF(AND(E10="TEST",SUM(E44:G44)&lt;=100),SUM(E44:G44),IF(AND(E10="*TEST",F44="",E44&lt;=30,G44&lt;=70),SUM(E44:G44),IF(AND(E10="*TEST",F44&lt;=20,E44&lt;=20,G44&lt;=60),SUM(E44:G44),IF(AND(E10="*TEST",F44="-",E44&lt;=20,G44&lt;=60),SUM(E44:G44),"ERROR")))))))</f>
        <v/>
      </c>
      <c r="I44" s="4" t="str">
        <f>IF(H44="ERROR","ERROR",IF(H44="","",IF(AND(F10="*LAB",J10="RMK1",F44="-"),"F",IF(AND(F10="*LAB",J10="RMK2",F44="-"),"F",IF(AND(F10="*LAB",J10="RMK3",F44="-"),"E",IF(H44&gt;69.5,"A",IF(H44&gt;59.5,"B",IF(H44&gt;49.5,"C",IF(AND(D10="*PROGRAM",J10="RMK1",H44&lt;49.5),"F",IF(AND(D10="*PROGRAM",J10="RMK2",H44&lt;49.5),"F",IF(AND(D10="*PROGRAM",J10="RMK3",H44&lt;49.5),"E",IF(H44&gt;44.5,"D",IF(AND(J10="RMK3",H44&lt;44.5),"E",IF(AND(J10="RMK2",H44&lt;44.5),"F",IF(AND(J10="RMK1",H44&gt;39.5),"E","F")))))))))))))))</f>
        <v/>
      </c>
      <c r="J44" s="23" t="str">
        <f>IF(H44="ERROR","ERROR",IF(I44="","",IF(AND(J10="RMK3",I44="E",K44&lt;&gt;""),"*FAIL",IF(AND(J10="RMK1",I44="F",K44&lt;&gt;""),"*FAIL",IF(AND(J10="RMK2",I44="F",K44&lt;&gt;""),"*FAIL",IF(AND(J10="RMK1",K44&lt;&gt;""),"*PASS",IF(AND(J10="RMK2",K44&lt;&gt;""),"*PASS",IF(AND(J10="RMK3",K44&lt;&gt;""),"*PASS",IF(AND(J10="RMK3",I44="E"),"FAIL",IF(AND(J10="RMK1",I44="F"),"FAIL",IF(AND(J10="RMK2",I44="F"),"FAIL",IF(J10="RMK1","PASS",IF(J10="RMK2","PASS",IF(J10="RMK3","PASS","ERROR"))))))))))))))</f>
        <v/>
      </c>
      <c r="K44" s="22" t="str">
        <f>IF(Sheet1!I35="","",Sheet1!I35)</f>
        <v/>
      </c>
    </row>
    <row r="45" spans="1:11" x14ac:dyDescent="0.35">
      <c r="A45" s="4">
        <v>35</v>
      </c>
      <c r="B45" s="19" t="str">
        <f>IF(Sheet1!B36="","",Sheet1!B36)</f>
        <v/>
      </c>
      <c r="C45" s="4" t="str">
        <f>IF(Sheet1!C36="","",Sheet1!C36)</f>
        <v/>
      </c>
      <c r="D45" s="4" t="str">
        <f>IF(Sheet1!D36="","",Sheet1!D36)</f>
        <v/>
      </c>
      <c r="E45" s="4" t="str">
        <f>IF(Sheet1!E36="","",Sheet1!E36)</f>
        <v/>
      </c>
      <c r="F45" s="4" t="str">
        <f>IF(Sheet1!F36="","",Sheet1!F36)</f>
        <v/>
      </c>
      <c r="G45" s="4" t="str">
        <f>IF(Sheet1!G36="","",Sheet1!G36)</f>
        <v/>
      </c>
      <c r="H45" s="13" t="str">
        <f>IF(AND(E45="",F45="",G45=""),"",IF(K45&lt;&gt;"",SUM(E45:G45)+K45,IF(SUM(E45:G45)&gt;100,"ERROR",IF(AND(E10="TEST",SUM(E45:G45)&lt;=100),SUM(E45:G45),IF(AND(E10="*TEST",F45="",E45&lt;=30,G45&lt;=70),SUM(E45:G45),IF(AND(E10="*TEST",F45&lt;=20,E45&lt;=20,G45&lt;=60),SUM(E45:G45),IF(AND(E10="*TEST",F45="-",E45&lt;=20,G45&lt;=60),SUM(E45:G45),"ERROR")))))))</f>
        <v/>
      </c>
      <c r="I45" s="4" t="str">
        <f>IF(H45="ERROR","ERROR",IF(H45="","",IF(AND(F10="*LAB",J10="RMK1",F45="-"),"F",IF(AND(F10="*LAB",J10="RMK2",F45="-"),"F",IF(AND(F10="*LAB",J10="RMK3",F45="-"),"E",IF(H45&gt;69.5,"A",IF(H45&gt;59.5,"B",IF(H45&gt;49.5,"C",IF(AND(D10="*PROGRAM",J10="RMK1",H45&lt;49.5),"F",IF(AND(D10="*PROGRAM",J10="RMK2",H45&lt;49.5),"F",IF(AND(D10="*PROGRAM",J10="RMK3",H45&lt;49.5),"E",IF(H45&gt;44.5,"D",IF(AND(J10="RMK3",H45&lt;44.5),"E",IF(AND(J10="RMK2",H45&lt;44.5),"F",IF(AND(J10="RMK1",H45&gt;39.5),"E","F")))))))))))))))</f>
        <v/>
      </c>
      <c r="J45" s="23" t="str">
        <f>IF(H45="ERROR","ERROR",IF(I45="","",IF(AND(J10="RMK3",I45="E",K45&lt;&gt;""),"*FAIL",IF(AND(J10="RMK1",I45="F",K45&lt;&gt;""),"*FAIL",IF(AND(J10="RMK2",I45="F",K45&lt;&gt;""),"*FAIL",IF(AND(J10="RMK1",K45&lt;&gt;""),"*PASS",IF(AND(J10="RMK2",K45&lt;&gt;""),"*PASS",IF(AND(J10="RMK3",K45&lt;&gt;""),"*PASS",IF(AND(J10="RMK3",I45="E"),"FAIL",IF(AND(J10="RMK1",I45="F"),"FAIL",IF(AND(J10="RMK2",I45="F"),"FAIL",IF(J10="RMK1","PASS",IF(J10="RMK2","PASS",IF(J10="RMK3","PASS","ERROR"))))))))))))))</f>
        <v/>
      </c>
      <c r="K45" s="22" t="str">
        <f>IF(Sheet1!I36="","",Sheet1!I36)</f>
        <v/>
      </c>
    </row>
    <row r="46" spans="1:11" x14ac:dyDescent="0.35">
      <c r="A46" s="4">
        <v>36</v>
      </c>
      <c r="B46" s="19" t="str">
        <f>IF(Sheet1!B37="","",Sheet1!B37)</f>
        <v/>
      </c>
      <c r="C46" s="4" t="str">
        <f>IF(Sheet1!C37="","",Sheet1!C37)</f>
        <v/>
      </c>
      <c r="D46" s="4" t="str">
        <f>IF(Sheet1!D37="","",Sheet1!D37)</f>
        <v/>
      </c>
      <c r="E46" s="4" t="str">
        <f>IF(Sheet1!E37="","",Sheet1!E37)</f>
        <v/>
      </c>
      <c r="F46" s="4" t="str">
        <f>IF(Sheet1!F37="","",Sheet1!F37)</f>
        <v/>
      </c>
      <c r="G46" s="4" t="str">
        <f>IF(Sheet1!G37="","",Sheet1!G37)</f>
        <v/>
      </c>
      <c r="H46" s="13" t="str">
        <f>IF(AND(E46="",F46="",G46=""),"",IF(K46&lt;&gt;"",SUM(E46:G46)+K46,IF(SUM(E46:G46)&gt;100,"ERROR",IF(AND(E10="TEST",SUM(E46:G46)&lt;=100),SUM(E46:G46),IF(AND(E10="*TEST",F46="",E46&lt;=30,G46&lt;=70),SUM(E46:G46),IF(AND(E10="*TEST",F46&lt;=20,E46&lt;=20,G46&lt;=60),SUM(E46:G46),IF(AND(E10="*TEST",F46="-",E46&lt;=20,G46&lt;=60),SUM(E46:G46),"ERROR")))))))</f>
        <v/>
      </c>
      <c r="I46" s="4" t="str">
        <f>IF(H46="ERROR","ERROR",IF(H46="","",IF(AND(F10="*LAB",J10="RMK1",F46="-"),"F",IF(AND(F10="*LAB",J10="RMK2",F46="-"),"F",IF(AND(F10="*LAB",J10="RMK3",F46="-"),"E",IF(H46&gt;69.5,"A",IF(H46&gt;59.5,"B",IF(H46&gt;49.5,"C",IF(AND(D10="*PROGRAM",J10="RMK1",H46&lt;49.5),"F",IF(AND(D10="*PROGRAM",J10="RMK2",H46&lt;49.5),"F",IF(AND(D10="*PROGRAM",J10="RMK3",H46&lt;49.5),"E",IF(H46&gt;44.5,"D",IF(AND(J10="RMK3",H46&lt;44.5),"E",IF(AND(J10="RMK2",H46&lt;44.5),"F",IF(AND(J10="RMK1",H46&gt;39.5),"E","F")))))))))))))))</f>
        <v/>
      </c>
      <c r="J46" s="23" t="str">
        <f>IF(H46="ERROR","ERROR",IF(I46="","",IF(AND(J10="RMK3",I46="E",K46&lt;&gt;""),"*FAIL",IF(AND(J10="RMK1",I46="F",K46&lt;&gt;""),"*FAIL",IF(AND(J10="RMK2",I46="F",K46&lt;&gt;""),"*FAIL",IF(AND(J10="RMK1",K46&lt;&gt;""),"*PASS",IF(AND(J10="RMK2",K46&lt;&gt;""),"*PASS",IF(AND(J10="RMK3",K46&lt;&gt;""),"*PASS",IF(AND(J10="RMK3",I46="E"),"FAIL",IF(AND(J10="RMK1",I46="F"),"FAIL",IF(AND(J10="RMK2",I46="F"),"FAIL",IF(J10="RMK1","PASS",IF(J10="RMK2","PASS",IF(J10="RMK3","PASS","ERROR"))))))))))))))</f>
        <v/>
      </c>
      <c r="K46" s="22" t="str">
        <f>IF(Sheet1!I37="","",Sheet1!I37)</f>
        <v/>
      </c>
    </row>
    <row r="47" spans="1:11" x14ac:dyDescent="0.35">
      <c r="A47" s="4">
        <v>37</v>
      </c>
      <c r="B47" s="19" t="str">
        <f>IF(Sheet1!B38="","",Sheet1!B38)</f>
        <v/>
      </c>
      <c r="C47" s="4" t="str">
        <f>IF(Sheet1!C38="","",Sheet1!C38)</f>
        <v/>
      </c>
      <c r="D47" s="4" t="str">
        <f>IF(Sheet1!D38="","",Sheet1!D38)</f>
        <v/>
      </c>
      <c r="E47" s="4" t="str">
        <f>IF(Sheet1!E38="","",Sheet1!E38)</f>
        <v/>
      </c>
      <c r="F47" s="4" t="str">
        <f>IF(Sheet1!F38="","",Sheet1!F38)</f>
        <v/>
      </c>
      <c r="G47" s="4" t="str">
        <f>IF(Sheet1!G38="","",Sheet1!G38)</f>
        <v/>
      </c>
      <c r="H47" s="13" t="str">
        <f>IF(AND(E47="",F47="",G47=""),"",IF(K47&lt;&gt;"",SUM(E47:G47)+K47,IF(SUM(E47:G47)&gt;100,"ERROR",IF(AND(E10="TEST",SUM(E47:G47)&lt;=100),SUM(E47:G47),IF(AND(E10="*TEST",F47="",E47&lt;=30,G47&lt;=70),SUM(E47:G47),IF(AND(E10="*TEST",F47&lt;=20,E47&lt;=20,G47&lt;=60),SUM(E47:G47),IF(AND(E10="*TEST",F47="-",E47&lt;=20,G47&lt;=60),SUM(E47:G47),"ERROR")))))))</f>
        <v/>
      </c>
      <c r="I47" s="4" t="str">
        <f>IF(H47="ERROR","ERROR",IF(H47="","",IF(AND(F10="*LAB",J10="RMK1",F47="-"),"F",IF(AND(F10="*LAB",J10="RMK2",F47="-"),"F",IF(AND(F10="*LAB",J10="RMK3",F47="-"),"E",IF(H47&gt;69.5,"A",IF(H47&gt;59.5,"B",IF(H47&gt;49.5,"C",IF(AND(D10="*PROGRAM",J10="RMK1",H47&lt;49.5),"F",IF(AND(D10="*PROGRAM",J10="RMK2",H47&lt;49.5),"F",IF(AND(D10="*PROGRAM",J10="RMK3",H47&lt;49.5),"E",IF(H47&gt;44.5,"D",IF(AND(J10="RMK3",H47&lt;44.5),"E",IF(AND(J10="RMK2",H47&lt;44.5),"F",IF(AND(J10="RMK1",H47&gt;39.5),"E","F")))))))))))))))</f>
        <v/>
      </c>
      <c r="J47" s="23" t="str">
        <f>IF(H47="ERROR","ERROR",IF(I47="","",IF(AND(J10="RMK3",I47="E",K47&lt;&gt;""),"*FAIL",IF(AND(J10="RMK1",I47="F",K47&lt;&gt;""),"*FAIL",IF(AND(J10="RMK2",I47="F",K47&lt;&gt;""),"*FAIL",IF(AND(J10="RMK1",K47&lt;&gt;""),"*PASS",IF(AND(J10="RMK2",K47&lt;&gt;""),"*PASS",IF(AND(J10="RMK3",K47&lt;&gt;""),"*PASS",IF(AND(J10="RMK3",I47="E"),"FAIL",IF(AND(J10="RMK1",I47="F"),"FAIL",IF(AND(J10="RMK2",I47="F"),"FAIL",IF(J10="RMK1","PASS",IF(J10="RMK2","PASS",IF(J10="RMK3","PASS","ERROR"))))))))))))))</f>
        <v/>
      </c>
      <c r="K47" s="22" t="str">
        <f>IF(Sheet1!I38="","",Sheet1!I38)</f>
        <v/>
      </c>
    </row>
    <row r="48" spans="1:11" x14ac:dyDescent="0.35">
      <c r="A48" s="4">
        <v>38</v>
      </c>
      <c r="B48" s="19" t="str">
        <f>IF(Sheet1!B39="","",Sheet1!B39)</f>
        <v/>
      </c>
      <c r="C48" s="4" t="str">
        <f>IF(Sheet1!C39="","",Sheet1!C39)</f>
        <v/>
      </c>
      <c r="D48" s="4" t="str">
        <f>IF(Sheet1!D39="","",Sheet1!D39)</f>
        <v/>
      </c>
      <c r="E48" s="4" t="str">
        <f>IF(Sheet1!E39="","",Sheet1!E39)</f>
        <v/>
      </c>
      <c r="F48" s="4" t="str">
        <f>IF(Sheet1!F39="","",Sheet1!F39)</f>
        <v/>
      </c>
      <c r="G48" s="4" t="str">
        <f>IF(Sheet1!G39="","",Sheet1!G39)</f>
        <v/>
      </c>
      <c r="H48" s="13" t="str">
        <f>IF(AND(E48="",F48="",G48=""),"",IF(K48&lt;&gt;"",SUM(E48:G48)+K48,IF(SUM(E48:G48)&gt;100,"ERROR",IF(AND(E10="TEST",SUM(E48:G48)&lt;=100),SUM(E48:G48),IF(AND(E10="*TEST",F48="",E48&lt;=30,G48&lt;=70),SUM(E48:G48),IF(AND(E10="*TEST",F48&lt;=20,E48&lt;=20,G48&lt;=60),SUM(E48:G48),IF(AND(E10="*TEST",F48="-",E48&lt;=20,G48&lt;=60),SUM(E48:G48),"ERROR")))))))</f>
        <v/>
      </c>
      <c r="I48" s="4" t="str">
        <f>IF(H48="ERROR","ERROR",IF(H48="","",IF(AND(F10="*LAB",J10="RMK1",F48="-"),"F",IF(AND(F10="*LAB",J10="RMK2",F48="-"),"F",IF(AND(F10="*LAB",J10="RMK3",F48="-"),"E",IF(H48&gt;69.5,"A",IF(H48&gt;59.5,"B",IF(H48&gt;49.5,"C",IF(AND(D10="*PROGRAM",J10="RMK1",H48&lt;49.5),"F",IF(AND(D10="*PROGRAM",J10="RMK2",H48&lt;49.5),"F",IF(AND(D10="*PROGRAM",J10="RMK3",H48&lt;49.5),"E",IF(H48&gt;44.5,"D",IF(AND(J10="RMK3",H48&lt;44.5),"E",IF(AND(J10="RMK2",H48&lt;44.5),"F",IF(AND(J10="RMK1",H48&gt;39.5),"E","F")))))))))))))))</f>
        <v/>
      </c>
      <c r="J48" s="23" t="str">
        <f>IF(H48="ERROR","ERROR",IF(I48="","",IF(AND(J10="RMK3",I48="E",K48&lt;&gt;""),"*FAIL",IF(AND(J10="RMK1",I48="F",K48&lt;&gt;""),"*FAIL",IF(AND(J10="RMK2",I48="F",K48&lt;&gt;""),"*FAIL",IF(AND(J10="RMK1",K48&lt;&gt;""),"*PASS",IF(AND(J10="RMK2",K48&lt;&gt;""),"*PASS",IF(AND(J10="RMK3",K48&lt;&gt;""),"*PASS",IF(AND(J10="RMK3",I48="E"),"FAIL",IF(AND(J10="RMK1",I48="F"),"FAIL",IF(AND(J10="RMK2",I48="F"),"FAIL",IF(J10="RMK1","PASS",IF(J10="RMK2","PASS",IF(J10="RMK3","PASS","ERROR"))))))))))))))</f>
        <v/>
      </c>
      <c r="K48" s="22" t="str">
        <f>IF(Sheet1!I39="","",Sheet1!I39)</f>
        <v/>
      </c>
    </row>
    <row r="49" spans="1:11" x14ac:dyDescent="0.35">
      <c r="A49" s="4">
        <v>39</v>
      </c>
      <c r="B49" s="19" t="str">
        <f>IF(Sheet1!B40="","",Sheet1!B40)</f>
        <v/>
      </c>
      <c r="C49" s="4" t="str">
        <f>IF(Sheet1!C40="","",Sheet1!C40)</f>
        <v/>
      </c>
      <c r="D49" s="4" t="str">
        <f>IF(Sheet1!D40="","",Sheet1!D40)</f>
        <v/>
      </c>
      <c r="E49" s="4" t="str">
        <f>IF(Sheet1!E40="","",Sheet1!E40)</f>
        <v/>
      </c>
      <c r="F49" s="4" t="str">
        <f>IF(Sheet1!F40="","",Sheet1!F40)</f>
        <v/>
      </c>
      <c r="G49" s="4" t="str">
        <f>IF(Sheet1!G40="","",Sheet1!G40)</f>
        <v/>
      </c>
      <c r="H49" s="13" t="str">
        <f>IF(AND(E49="",F49="",G49=""),"",IF(K49&lt;&gt;"",SUM(E49:G49)+K49,IF(SUM(E49:G49)&gt;100,"ERROR",IF(AND(E10="TEST",SUM(E49:G49)&lt;=100),SUM(E49:G49),IF(AND(E10="*TEST",F49="",E49&lt;=30,G49&lt;=70),SUM(E49:G49),IF(AND(E10="*TEST",F49&lt;=20,E49&lt;=20,G49&lt;=60),SUM(E49:G49),IF(AND(E10="*TEST",F49="-",E49&lt;=20,G49&lt;=60),SUM(E49:G49),"ERROR")))))))</f>
        <v/>
      </c>
      <c r="I49" s="4" t="str">
        <f>IF(H49="ERROR","ERROR",IF(H49="","",IF(AND(F10="*LAB",J10="RMK1",F49="-"),"F",IF(AND(F10="*LAB",J10="RMK2",F49="-"),"F",IF(AND(F10="*LAB",J10="RMK3",F49="-"),"E",IF(H49&gt;69.5,"A",IF(H49&gt;59.5,"B",IF(H49&gt;49.5,"C",IF(AND(D10="*PROGRAM",J10="RMK1",H49&lt;49.5),"F",IF(AND(D10="*PROGRAM",J10="RMK2",H49&lt;49.5),"F",IF(AND(D10="*PROGRAM",J10="RMK3",H49&lt;49.5),"E",IF(H49&gt;44.5,"D",IF(AND(J10="RMK3",H49&lt;44.5),"E",IF(AND(J10="RMK2",H49&lt;44.5),"F",IF(AND(J10="RMK1",H49&gt;39.5),"E","F")))))))))))))))</f>
        <v/>
      </c>
      <c r="J49" s="23" t="str">
        <f>IF(H49="ERROR","ERROR",IF(I49="","",IF(AND(J10="RMK3",I49="E",K49&lt;&gt;""),"*FAIL",IF(AND(J10="RMK1",I49="F",K49&lt;&gt;""),"*FAIL",IF(AND(J10="RMK2",I49="F",K49&lt;&gt;""),"*FAIL",IF(AND(J10="RMK1",K49&lt;&gt;""),"*PASS",IF(AND(J10="RMK2",K49&lt;&gt;""),"*PASS",IF(AND(J10="RMK3",K49&lt;&gt;""),"*PASS",IF(AND(J10="RMK3",I49="E"),"FAIL",IF(AND(J10="RMK1",I49="F"),"FAIL",IF(AND(J10="RMK2",I49="F"),"FAIL",IF(J10="RMK1","PASS",IF(J10="RMK2","PASS",IF(J10="RMK3","PASS","ERROR"))))))))))))))</f>
        <v/>
      </c>
      <c r="K49" s="22" t="str">
        <f>IF(Sheet1!I40="","",Sheet1!I40)</f>
        <v/>
      </c>
    </row>
    <row r="50" spans="1:11" x14ac:dyDescent="0.35">
      <c r="A50" s="4">
        <v>40</v>
      </c>
      <c r="B50" s="19" t="str">
        <f>IF(Sheet1!B41="","",Sheet1!B41)</f>
        <v/>
      </c>
      <c r="C50" s="4" t="str">
        <f>IF(Sheet1!C41="","",Sheet1!C41)</f>
        <v/>
      </c>
      <c r="D50" s="4" t="str">
        <f>IF(Sheet1!D41="","",Sheet1!D41)</f>
        <v/>
      </c>
      <c r="E50" s="4" t="str">
        <f>IF(Sheet1!E41="","",Sheet1!E41)</f>
        <v/>
      </c>
      <c r="F50" s="4" t="str">
        <f>IF(Sheet1!F41="","",Sheet1!F41)</f>
        <v/>
      </c>
      <c r="G50" s="4" t="str">
        <f>IF(Sheet1!G41="","",Sheet1!G41)</f>
        <v/>
      </c>
      <c r="H50" s="13" t="str">
        <f>IF(AND(E50="",F50="",G50=""),"",IF(K50&lt;&gt;"",SUM(E50:G50)+K50,IF(SUM(E50:G50)&gt;100,"ERROR",IF(AND(E10="TEST",SUM(E50:G50)&lt;=100),SUM(E50:G50),IF(AND(E10="*TEST",F50="",E50&lt;=30,G50&lt;=70),SUM(E50:G50),IF(AND(E10="*TEST",F50&lt;=20,E50&lt;=20,G50&lt;=60),SUM(E50:G50),IF(AND(E10="*TEST",F50="-",E50&lt;=20,G50&lt;=60),SUM(E50:G50),"ERROR")))))))</f>
        <v/>
      </c>
      <c r="I50" s="4" t="str">
        <f>IF(H50="ERROR","ERROR",IF(H50="","",IF(AND(F10="*LAB",J10="RMK1",F50="-"),"F",IF(AND(F10="*LAB",J10="RMK2",F50="-"),"F",IF(AND(F10="*LAB",J10="RMK3",F50="-"),"E",IF(H50&gt;69.5,"A",IF(H50&gt;59.5,"B",IF(H50&gt;49.5,"C",IF(AND(D10="*PROGRAM",J10="RMK1",H50&lt;49.5),"F",IF(AND(D10="*PROGRAM",J10="RMK2",H50&lt;49.5),"F",IF(AND(D10="*PROGRAM",J10="RMK3",H50&lt;49.5),"E",IF(H50&gt;44.5,"D",IF(AND(J10="RMK3",H50&lt;44.5),"E",IF(AND(J10="RMK2",H50&lt;44.5),"F",IF(AND(J10="RMK1",H50&gt;39.5),"E","F")))))))))))))))</f>
        <v/>
      </c>
      <c r="J50" s="23" t="str">
        <f>IF(H50="ERROR","ERROR",IF(I50="","",IF(AND(J10="RMK3",I50="E",K50&lt;&gt;""),"*FAIL",IF(AND(J10="RMK1",I50="F",K50&lt;&gt;""),"*FAIL",IF(AND(J10="RMK2",I50="F",K50&lt;&gt;""),"*FAIL",IF(AND(J10="RMK1",K50&lt;&gt;""),"*PASS",IF(AND(J10="RMK2",K50&lt;&gt;""),"*PASS",IF(AND(J10="RMK3",K50&lt;&gt;""),"*PASS",IF(AND(J10="RMK3",I50="E"),"FAIL",IF(AND(J10="RMK1",I50="F"),"FAIL",IF(AND(J10="RMK2",I50="F"),"FAIL",IF(J10="RMK1","PASS",IF(J10="RMK2","PASS",IF(J10="RMK3","PASS","ERROR"))))))))))))))</f>
        <v/>
      </c>
      <c r="K50" s="22" t="str">
        <f>IF(Sheet1!I41="","",Sheet1!I41)</f>
        <v/>
      </c>
    </row>
    <row r="51" spans="1:11" ht="25.25" customHeight="1" thickBot="1" x14ac:dyDescent="0.3">
      <c r="B51" s="5"/>
      <c r="G51" s="37"/>
      <c r="H51" s="37"/>
      <c r="I51" s="37"/>
      <c r="J51" s="37"/>
    </row>
    <row r="52" spans="1:11" ht="16" thickBot="1" x14ac:dyDescent="0.3">
      <c r="B52" s="17" t="s">
        <v>12</v>
      </c>
      <c r="C52" s="18"/>
      <c r="D52" s="18"/>
      <c r="E52" s="18"/>
      <c r="F52" s="18"/>
      <c r="G52" s="35" t="s">
        <v>11</v>
      </c>
      <c r="H52" s="35"/>
      <c r="I52" s="35"/>
      <c r="J52" s="35"/>
    </row>
    <row r="53" spans="1:11" x14ac:dyDescent="0.25">
      <c r="A53" s="1" t="str">
        <f>IF(AND(I70="",I11&lt;&gt;""),A891,"")</f>
        <v/>
      </c>
      <c r="B53" s="2" t="str">
        <f>IF(A53="","",B891)</f>
        <v/>
      </c>
      <c r="C53" s="35" t="s">
        <v>18</v>
      </c>
      <c r="D53" s="35"/>
      <c r="E53" s="35"/>
      <c r="F53" s="35"/>
    </row>
    <row r="54" spans="1:11" ht="16" thickBot="1" x14ac:dyDescent="0.3">
      <c r="A54" s="1" t="str">
        <f>IF(A53="","",A892)</f>
        <v/>
      </c>
      <c r="B54" s="2" t="str">
        <f>IF(A53="","",B892)</f>
        <v/>
      </c>
    </row>
    <row r="55" spans="1:11" x14ac:dyDescent="0.25">
      <c r="A55" s="1" t="str">
        <f>IF(A53="","",A893)</f>
        <v/>
      </c>
      <c r="B55" s="2" t="str">
        <f>IF(A53="","",B893)</f>
        <v/>
      </c>
      <c r="C55" s="34" t="s">
        <v>13</v>
      </c>
      <c r="D55" s="35"/>
      <c r="E55" s="35"/>
      <c r="F55" s="35"/>
      <c r="G55" s="35"/>
      <c r="H55" s="35"/>
      <c r="I55" s="35"/>
      <c r="J55" s="36"/>
    </row>
    <row r="56" spans="1:11" x14ac:dyDescent="0.25">
      <c r="A56" s="1" t="str">
        <f>IF(A53="","",A894)</f>
        <v/>
      </c>
      <c r="B56" s="2" t="str">
        <f>IF(A53="","",B894)</f>
        <v/>
      </c>
      <c r="C56" s="32" t="s">
        <v>14</v>
      </c>
      <c r="D56" s="28"/>
      <c r="E56" s="28"/>
      <c r="F56" s="17"/>
      <c r="G56" s="28" t="s">
        <v>17</v>
      </c>
      <c r="H56" s="28"/>
      <c r="I56" s="28"/>
      <c r="J56" s="29"/>
    </row>
    <row r="57" spans="1:11" x14ac:dyDescent="0.25">
      <c r="A57" s="1" t="str">
        <f>IF(A53="","",IF(J10="RMK2","F =","E ="))</f>
        <v/>
      </c>
      <c r="B57" s="2" t="str">
        <f>IF(A53="","",IF(J10="RMK2",COUNTIF(I11:I880,"F"),COUNTIF(I11:I880,"E")))</f>
        <v/>
      </c>
      <c r="C57" s="32" t="s">
        <v>15</v>
      </c>
      <c r="D57" s="28"/>
      <c r="E57" s="28"/>
      <c r="F57" s="17"/>
      <c r="G57" s="28" t="str">
        <f>IF(J10="RMK1","40%  -  44%:  E","")</f>
        <v>40%  -  44%:  E</v>
      </c>
      <c r="H57" s="28"/>
      <c r="I57" s="28"/>
      <c r="J57" s="29"/>
    </row>
    <row r="58" spans="1:11" ht="16" thickBot="1" x14ac:dyDescent="0.3">
      <c r="A58" s="1" t="str">
        <f>IF(A53="","",IF(J10="RMK1","F =","ALL="))</f>
        <v/>
      </c>
      <c r="B58" s="2" t="str">
        <f>IF(A53="","",IF(J10="RMK1",COUNTIF(I11:I880,"F"),B898))</f>
        <v/>
      </c>
      <c r="C58" s="33" t="s">
        <v>16</v>
      </c>
      <c r="D58" s="30"/>
      <c r="E58" s="30"/>
      <c r="F58" s="15"/>
      <c r="G58" s="30" t="str">
        <f>IF(J10="RMK1","Below 40%:  F",IF(J10="RMK2","Below 45%:  F","Below 45%:  E"))</f>
        <v>Below 40%:  F</v>
      </c>
      <c r="H58" s="30"/>
      <c r="I58" s="30"/>
      <c r="J58" s="31"/>
    </row>
    <row r="59" spans="1:11" x14ac:dyDescent="0.25">
      <c r="A59" s="1" t="str">
        <f>IF(A53="","",IF(J10="RMK3","% E=","% F="))</f>
        <v/>
      </c>
      <c r="B59" s="6" t="str">
        <f>IF(A53="","",IF(J10="RMK3",COUNTIF(I11:I880,"E")/B898,COUNTIF(I11:I880,"F")/B898))</f>
        <v/>
      </c>
      <c r="J59" s="7" t="s">
        <v>19</v>
      </c>
    </row>
    <row r="60" spans="1:11" x14ac:dyDescent="0.25">
      <c r="A60" s="8"/>
      <c r="B60" s="8"/>
    </row>
    <row r="61" spans="1:11" ht="26" x14ac:dyDescent="0.25">
      <c r="B61" s="44" t="s">
        <v>9</v>
      </c>
      <c r="C61" s="44"/>
      <c r="D61" s="44"/>
      <c r="E61" s="44"/>
      <c r="F61" s="44"/>
      <c r="G61" s="44"/>
      <c r="H61" s="44"/>
      <c r="I61" s="44"/>
      <c r="J61" s="44"/>
    </row>
    <row r="62" spans="1:11" ht="23.5" x14ac:dyDescent="0.25">
      <c r="B62" s="45" t="s">
        <v>10</v>
      </c>
      <c r="C62" s="45"/>
      <c r="D62" s="45"/>
      <c r="E62" s="45"/>
      <c r="F62" s="45"/>
      <c r="G62" s="45"/>
      <c r="H62" s="45"/>
      <c r="I62" s="45"/>
      <c r="J62" s="45"/>
    </row>
    <row r="63" spans="1:11" x14ac:dyDescent="0.25"/>
    <row r="64" spans="1:11" x14ac:dyDescent="0.25">
      <c r="A64" s="38" t="str">
        <f>A5</f>
        <v>School of Student: CE-SPESS</v>
      </c>
      <c r="B64" s="38"/>
      <c r="C64" s="38"/>
      <c r="E64" s="39" t="str">
        <f>E5</f>
        <v>Semester: HARNATTAN</v>
      </c>
      <c r="F64" s="39"/>
      <c r="G64" s="39"/>
      <c r="H64" s="39"/>
      <c r="I64" s="39"/>
      <c r="J64" s="39"/>
    </row>
    <row r="65" spans="1:11" x14ac:dyDescent="0.25">
      <c r="A65" s="38" t="str">
        <f>A6</f>
        <v>Department: PRM</v>
      </c>
      <c r="B65" s="38"/>
      <c r="C65" s="38"/>
      <c r="E65" s="39" t="str">
        <f>E6</f>
        <v>Session: 2023/2024</v>
      </c>
      <c r="F65" s="39"/>
      <c r="G65" s="39"/>
      <c r="H65" s="39"/>
      <c r="I65" s="39"/>
      <c r="J65" s="39"/>
    </row>
    <row r="66" spans="1:11" x14ac:dyDescent="0.25">
      <c r="A66" s="38" t="str">
        <f>A7</f>
        <v>Title of Course: INTODUCTION TO PROCUREMENT</v>
      </c>
      <c r="B66" s="38"/>
      <c r="C66" s="38"/>
      <c r="E66" s="39" t="str">
        <f>E7</f>
        <v>Course Code:   PRM 201  Units:  3</v>
      </c>
      <c r="F66" s="39"/>
      <c r="G66" s="39"/>
      <c r="H66" s="39"/>
      <c r="I66" s="39"/>
      <c r="J66" s="39"/>
    </row>
    <row r="67" spans="1:11" x14ac:dyDescent="0.25">
      <c r="A67" s="38" t="str">
        <f>A8</f>
        <v>School Offering Course: CE-SPESS</v>
      </c>
      <c r="B67" s="38"/>
      <c r="C67" s="38"/>
      <c r="E67" s="39" t="str">
        <f>E8</f>
        <v>Date: 17/4/2025</v>
      </c>
      <c r="F67" s="39"/>
      <c r="G67" s="39"/>
      <c r="H67" s="39"/>
      <c r="I67" s="39"/>
      <c r="J67" s="39"/>
    </row>
    <row r="68" spans="1:11" x14ac:dyDescent="0.25">
      <c r="A68" s="27" t="str">
        <f>IF(A9="","",A9)</f>
        <v/>
      </c>
      <c r="B68" s="27"/>
      <c r="C68" s="27"/>
      <c r="D68" s="27"/>
      <c r="E68" s="27"/>
      <c r="F68" s="27"/>
      <c r="G68" s="27"/>
      <c r="H68" s="27"/>
      <c r="I68" s="27"/>
      <c r="J68" s="27"/>
    </row>
    <row r="69" spans="1:11" x14ac:dyDescent="0.25">
      <c r="A69" s="3" t="s">
        <v>0</v>
      </c>
      <c r="B69" s="3" t="s">
        <v>5</v>
      </c>
      <c r="C69" s="3" t="s">
        <v>6</v>
      </c>
      <c r="D69" s="3" t="s">
        <v>8</v>
      </c>
      <c r="E69" s="3" t="s">
        <v>1</v>
      </c>
      <c r="F69" s="3" t="s">
        <v>2</v>
      </c>
      <c r="G69" s="3" t="s">
        <v>3</v>
      </c>
      <c r="H69" s="3" t="s">
        <v>4</v>
      </c>
      <c r="I69" s="3" t="s">
        <v>7</v>
      </c>
      <c r="J69" s="3" t="str">
        <f>J10</f>
        <v>RMK1</v>
      </c>
    </row>
    <row r="70" spans="1:11" x14ac:dyDescent="0.35">
      <c r="A70" s="9">
        <v>41</v>
      </c>
      <c r="B70" s="19" t="str">
        <f>IF(Sheet1!B42="","",Sheet1!B42)</f>
        <v/>
      </c>
      <c r="C70" s="4" t="str">
        <f>IF(Sheet1!C42="","",Sheet1!C42)</f>
        <v/>
      </c>
      <c r="D70" s="4" t="str">
        <f>IF(Sheet1!D42="","",Sheet1!D42)</f>
        <v/>
      </c>
      <c r="E70" s="4" t="str">
        <f>IF(Sheet1!E42="","",Sheet1!E42)</f>
        <v/>
      </c>
      <c r="F70" s="4" t="str">
        <f>IF(Sheet1!F42="","",Sheet1!F42)</f>
        <v/>
      </c>
      <c r="G70" s="4" t="str">
        <f>IF(Sheet1!G42="","",Sheet1!G42)</f>
        <v/>
      </c>
      <c r="H70" s="13" t="str">
        <f>IF(AND(E70="",F70="",G70=""),"",IF(K70&lt;&gt;"",SUM(E70:G70)+K70,IF(SUM(E70:G70)&gt;100,"ERROR",IF(AND(E10="TEST",SUM(E70:G70)&lt;=100),SUM(E70:G70),IF(AND(E10="*TEST",F70="",E70&lt;=30,G70&lt;=70),SUM(E70:G70),IF(AND(E10="*TEST",F70&lt;=20,E70&lt;=20,G70&lt;=60),SUM(E70:G70),IF(AND(E10="*TEST",F70="-",E70&lt;=20,G70&lt;=60),SUM(E70:G70),"ERROR")))))))</f>
        <v/>
      </c>
      <c r="I70" s="4" t="str">
        <f>IF(H70="ERROR","ERROR",IF(H70="","",IF(AND(F10="*LAB",J10="RMK1",F70="-"),"F",IF(AND(F10="*LAB",J10="RMK2",F70="-"),"F",IF(AND(F10="*LAB",J10="RMK3",F70="-"),"E",IF(H70&gt;69.5,"A",IF(H70&gt;59.5,"B",IF(H70&gt;49.5,"C",IF(AND(D10="*PROGRAM",J10="RMK1",H70&lt;49.5),"F",IF(AND(D10="*PROGRAM",J10="RMK2",H70&lt;49.5),"F",IF(AND(D10="*PROGRAM",J10="RMK3",H70&lt;49.5),"E",IF(H70&gt;44.5,"D",IF(AND(J10="RMK3",H70&lt;44.5),"E",IF(AND(J10="RMK2",H70&lt;44.5),"F",IF(AND(J10="RMK1",H70&gt;39.5),"E","F")))))))))))))))</f>
        <v/>
      </c>
      <c r="J70" s="23" t="str">
        <f>IF(H70="ERROR","ERROR",IF(I70="","",IF(AND(J10="RMK3",I70="E",K70&lt;&gt;""),"*FAIL",IF(AND(J10="RMK1",I70="F",K70&lt;&gt;""),"*FAIL",IF(AND(J10="RMK2",I70="F",K70&lt;&gt;""),"*FAIL",IF(AND(J10="RMK1",K70&lt;&gt;""),"*PASS",IF(AND(J10="RMK2",K70&lt;&gt;""),"*PASS",IF(AND(J10="RMK3",K70&lt;&gt;""),"*PASS",IF(AND(J10="RMK3",I70="E"),"FAIL",IF(AND(J10="RMK1",I70="F"),"FAIL",IF(AND(J10="RMK2",I70="F"),"FAIL",IF(J10="RMK1","PASS",IF(J10="RMK2","PASS",IF(J10="RMK3","PASS","ERROR"))))))))))))))</f>
        <v/>
      </c>
      <c r="K70" s="22" t="str">
        <f>IF(Sheet1!I42="","",Sheet1!I42)</f>
        <v/>
      </c>
    </row>
    <row r="71" spans="1:11" x14ac:dyDescent="0.35">
      <c r="A71" s="4">
        <v>42</v>
      </c>
      <c r="B71" s="19" t="str">
        <f>IF(Sheet1!B43="","",Sheet1!B43)</f>
        <v/>
      </c>
      <c r="C71" s="4" t="str">
        <f>IF(Sheet1!C43="","",Sheet1!C43)</f>
        <v/>
      </c>
      <c r="D71" s="4" t="str">
        <f>IF(Sheet1!D43="","",Sheet1!D43)</f>
        <v/>
      </c>
      <c r="E71" s="4" t="str">
        <f>IF(Sheet1!E43="","",Sheet1!E43)</f>
        <v/>
      </c>
      <c r="F71" s="4" t="str">
        <f>IF(Sheet1!F43="","",Sheet1!F43)</f>
        <v/>
      </c>
      <c r="G71" s="4" t="str">
        <f>IF(Sheet1!G43="","",Sheet1!G43)</f>
        <v/>
      </c>
      <c r="H71" s="13" t="str">
        <f>IF(AND(E71="",F71="",G71=""),"",IF(K71&lt;&gt;"",SUM(E71:G71)+K71,IF(SUM(E71:G71)&gt;100,"ERROR",IF(AND(E10="TEST",SUM(E71:G71)&lt;=100),SUM(E71:G71),IF(AND(E10="*TEST",F71="",E71&lt;=30,G71&lt;=70),SUM(E71:G71),IF(AND(E10="*TEST",F71&lt;=20,E71&lt;=20,G71&lt;=60),SUM(E71:G71),IF(AND(E10="*TEST",F71="-",E71&lt;=20,G71&lt;=60),SUM(E71:G71),"ERROR")))))))</f>
        <v/>
      </c>
      <c r="I71" s="4" t="str">
        <f>IF(H71="ERROR","ERROR",IF(H71="","",IF(AND(F10="*LAB",J10="RMK1",F71="-"),"F",IF(AND(F10="*LAB",J10="RMK2",F71="-"),"F",IF(AND(F10="*LAB",J10="RMK3",F71="-"),"E",IF(H71&gt;69.5,"A",IF(H71&gt;59.5,"B",IF(H71&gt;49.5,"C",IF(AND(D10="*PROGRAM",J10="RMK1",H71&lt;49.5),"F",IF(AND(D10="*PROGRAM",J10="RMK2",H71&lt;49.5),"F",IF(AND(D10="*PROGRAM",J10="RMK3",H71&lt;49.5),"E",IF(H71&gt;44.5,"D",IF(AND(J10="RMK3",H71&lt;44.5),"E",IF(AND(J10="RMK2",H71&lt;44.5),"F",IF(AND(J10="RMK1",H71&gt;39.5),"E","F")))))))))))))))</f>
        <v/>
      </c>
      <c r="J71" s="23" t="str">
        <f>IF(H71="ERROR","ERROR",IF(I71="","",IF(AND(J10="RMK3",I71="E",K71&lt;&gt;""),"*FAIL",IF(AND(J10="RMK1",I71="F",K71&lt;&gt;""),"*FAIL",IF(AND(J10="RMK2",I71="F",K71&lt;&gt;""),"*FAIL",IF(AND(J10="RMK1",K71&lt;&gt;""),"*PASS",IF(AND(J10="RMK2",K71&lt;&gt;""),"*PASS",IF(AND(J10="RMK3",K71&lt;&gt;""),"*PASS",IF(AND(J10="RMK3",I71="E"),"FAIL",IF(AND(J10="RMK1",I71="F"),"FAIL",IF(AND(J10="RMK2",I71="F"),"FAIL",IF(J10="RMK1","PASS",IF(J10="RMK2","PASS",IF(J10="RMK3","PASS","ERROR"))))))))))))))</f>
        <v/>
      </c>
      <c r="K71" s="22" t="str">
        <f>IF(Sheet1!I43="","",Sheet1!I43)</f>
        <v/>
      </c>
    </row>
    <row r="72" spans="1:11" x14ac:dyDescent="0.35">
      <c r="A72" s="4">
        <v>43</v>
      </c>
      <c r="B72" s="19" t="str">
        <f>IF(Sheet1!B44="","",Sheet1!B44)</f>
        <v/>
      </c>
      <c r="C72" s="4" t="str">
        <f>IF(Sheet1!C44="","",Sheet1!C44)</f>
        <v/>
      </c>
      <c r="D72" s="4" t="str">
        <f>IF(Sheet1!D44="","",Sheet1!D44)</f>
        <v/>
      </c>
      <c r="E72" s="4" t="str">
        <f>IF(Sheet1!E44="","",Sheet1!E44)</f>
        <v/>
      </c>
      <c r="F72" s="4" t="str">
        <f>IF(Sheet1!F44="","",Sheet1!F44)</f>
        <v/>
      </c>
      <c r="G72" s="4" t="str">
        <f>IF(Sheet1!G44="","",Sheet1!G44)</f>
        <v/>
      </c>
      <c r="H72" s="13" t="str">
        <f>IF(AND(E72="",F72="",G72=""),"",IF(K72&lt;&gt;"",SUM(E72:G72)+K72,IF(SUM(E72:G72)&gt;100,"ERROR",IF(AND(E10="TEST",SUM(E72:G72)&lt;=100),SUM(E72:G72),IF(AND(E10="*TEST",F72="",E72&lt;=30,G72&lt;=70),SUM(E72:G72),IF(AND(E10="*TEST",F72&lt;=20,E72&lt;=20,G72&lt;=60),SUM(E72:G72),IF(AND(E10="*TEST",F72="-",E72&lt;=20,G72&lt;=60),SUM(E72:G72),"ERROR")))))))</f>
        <v/>
      </c>
      <c r="I72" s="4" t="str">
        <f>IF(H72="ERROR","ERROR",IF(H72="","",IF(AND(F10="*LAB",J10="RMK1",F72="-"),"F",IF(AND(F10="*LAB",J10="RMK2",F72="-"),"F",IF(AND(F10="*LAB",J10="RMK3",F72="-"),"E",IF(H72&gt;69.5,"A",IF(H72&gt;59.5,"B",IF(H72&gt;49.5,"C",IF(AND(D10="*PROGRAM",J10="RMK1",H72&lt;49.5),"F",IF(AND(D10="*PROGRAM",J10="RMK2",H72&lt;49.5),"F",IF(AND(D10="*PROGRAM",J10="RMK3",H72&lt;49.5),"E",IF(H72&gt;44.5,"D",IF(AND(J10="RMK3",H72&lt;44.5),"E",IF(AND(J10="RMK2",H72&lt;44.5),"F",IF(AND(J10="RMK1",H72&gt;39.5),"E","F")))))))))))))))</f>
        <v/>
      </c>
      <c r="J72" s="23" t="str">
        <f>IF(H72="ERROR","ERROR",IF(I72="","",IF(AND(J10="RMK3",I72="E",K72&lt;&gt;""),"*FAIL",IF(AND(J10="RMK1",I72="F",K72&lt;&gt;""),"*FAIL",IF(AND(J10="RMK2",I72="F",K72&lt;&gt;""),"*FAIL",IF(AND(J10="RMK1",K72&lt;&gt;""),"*PASS",IF(AND(J10="RMK2",K72&lt;&gt;""),"*PASS",IF(AND(J10="RMK3",K72&lt;&gt;""),"*PASS",IF(AND(J10="RMK3",I72="E"),"FAIL",IF(AND(J10="RMK1",I72="F"),"FAIL",IF(AND(J10="RMK2",I72="F"),"FAIL",IF(J10="RMK1","PASS",IF(J10="RMK2","PASS",IF(J10="RMK3","PASS","ERROR"))))))))))))))</f>
        <v/>
      </c>
      <c r="K72" s="22" t="str">
        <f>IF(Sheet1!I44="","",Sheet1!I44)</f>
        <v/>
      </c>
    </row>
    <row r="73" spans="1:11" x14ac:dyDescent="0.35">
      <c r="A73" s="4">
        <v>44</v>
      </c>
      <c r="B73" s="19" t="str">
        <f>IF(Sheet1!B45="","",Sheet1!B45)</f>
        <v/>
      </c>
      <c r="C73" s="4" t="str">
        <f>IF(Sheet1!C45="","",Sheet1!C45)</f>
        <v/>
      </c>
      <c r="D73" s="4" t="str">
        <f>IF(Sheet1!D45="","",Sheet1!D45)</f>
        <v/>
      </c>
      <c r="E73" s="4" t="str">
        <f>IF(Sheet1!E45="","",Sheet1!E45)</f>
        <v/>
      </c>
      <c r="F73" s="4" t="str">
        <f>IF(Sheet1!F45="","",Sheet1!F45)</f>
        <v/>
      </c>
      <c r="G73" s="4" t="str">
        <f>IF(Sheet1!G45="","",Sheet1!G45)</f>
        <v/>
      </c>
      <c r="H73" s="13" t="str">
        <f>IF(AND(E73="",F73="",G73=""),"",IF(K73&lt;&gt;"",SUM(E73:G73)+K73,IF(SUM(E73:G73)&gt;100,"ERROR",IF(AND(E10="TEST",SUM(E73:G73)&lt;=100),SUM(E73:G73),IF(AND(E10="*TEST",F73="",E73&lt;=30,G73&lt;=70),SUM(E73:G73),IF(AND(E10="*TEST",F73&lt;=20,E73&lt;=20,G73&lt;=60),SUM(E73:G73),IF(AND(E10="*TEST",F73="-",E73&lt;=20,G73&lt;=60),SUM(E73:G73),"ERROR")))))))</f>
        <v/>
      </c>
      <c r="I73" s="4" t="str">
        <f>IF(H73="ERROR","ERROR",IF(H73="","",IF(AND(F10="*LAB",J10="RMK1",F73="-"),"F",IF(AND(F10="*LAB",J10="RMK2",F73="-"),"F",IF(AND(F10="*LAB",J10="RMK3",F73="-"),"E",IF(H73&gt;69.5,"A",IF(H73&gt;59.5,"B",IF(H73&gt;49.5,"C",IF(AND(D10="*PROGRAM",J10="RMK1",H73&lt;49.5),"F",IF(AND(D10="*PROGRAM",J10="RMK2",H73&lt;49.5),"F",IF(AND(D10="*PROGRAM",J10="RMK3",H73&lt;49.5),"E",IF(H73&gt;44.5,"D",IF(AND(J10="RMK3",H73&lt;44.5),"E",IF(AND(J10="RMK2",H73&lt;44.5),"F",IF(AND(J10="RMK1",H73&gt;39.5),"E","F")))))))))))))))</f>
        <v/>
      </c>
      <c r="J73" s="23" t="str">
        <f>IF(H73="ERROR","ERROR",IF(I73="","",IF(AND(J10="RMK3",I73="E",K73&lt;&gt;""),"*FAIL",IF(AND(J10="RMK1",I73="F",K73&lt;&gt;""),"*FAIL",IF(AND(J10="RMK2",I73="F",K73&lt;&gt;""),"*FAIL",IF(AND(J10="RMK1",K73&lt;&gt;""),"*PASS",IF(AND(J10="RMK2",K73&lt;&gt;""),"*PASS",IF(AND(J10="RMK3",K73&lt;&gt;""),"*PASS",IF(AND(J10="RMK3",I73="E"),"FAIL",IF(AND(J10="RMK1",I73="F"),"FAIL",IF(AND(J10="RMK2",I73="F"),"FAIL",IF(J10="RMK1","PASS",IF(J10="RMK2","PASS",IF(J10="RMK3","PASS","ERROR"))))))))))))))</f>
        <v/>
      </c>
      <c r="K73" s="22" t="str">
        <f>IF(Sheet1!I45="","",Sheet1!I45)</f>
        <v/>
      </c>
    </row>
    <row r="74" spans="1:11" x14ac:dyDescent="0.35">
      <c r="A74" s="4">
        <v>45</v>
      </c>
      <c r="B74" s="19" t="str">
        <f>IF(Sheet1!B46="","",Sheet1!B46)</f>
        <v/>
      </c>
      <c r="C74" s="4" t="str">
        <f>IF(Sheet1!C46="","",Sheet1!C46)</f>
        <v/>
      </c>
      <c r="D74" s="4" t="str">
        <f>IF(Sheet1!D46="","",Sheet1!D46)</f>
        <v/>
      </c>
      <c r="E74" s="4" t="str">
        <f>IF(Sheet1!E46="","",Sheet1!E46)</f>
        <v/>
      </c>
      <c r="F74" s="4" t="str">
        <f>IF(Sheet1!F46="","",Sheet1!F46)</f>
        <v/>
      </c>
      <c r="G74" s="4" t="str">
        <f>IF(Sheet1!G46="","",Sheet1!G46)</f>
        <v/>
      </c>
      <c r="H74" s="13" t="str">
        <f>IF(AND(E74="",F74="",G74=""),"",IF(K74&lt;&gt;"",SUM(E74:G74)+K74,IF(SUM(E74:G74)&gt;100,"ERROR",IF(AND(E10="TEST",SUM(E74:G74)&lt;=100),SUM(E74:G74),IF(AND(E10="*TEST",F74="",E74&lt;=30,G74&lt;=70),SUM(E74:G74),IF(AND(E10="*TEST",F74&lt;=20,E74&lt;=20,G74&lt;=60),SUM(E74:G74),IF(AND(E10="*TEST",F74="-",E74&lt;=20,G74&lt;=60),SUM(E74:G74),"ERROR")))))))</f>
        <v/>
      </c>
      <c r="I74" s="4" t="str">
        <f>IF(H74="ERROR","ERROR",IF(H74="","",IF(AND(F10="*LAB",J10="RMK1",F74="-"),"F",IF(AND(F10="*LAB",J10="RMK2",F74="-"),"F",IF(AND(F10="*LAB",J10="RMK3",F74="-"),"E",IF(H74&gt;69.5,"A",IF(H74&gt;59.5,"B",IF(H74&gt;49.5,"C",IF(AND(D10="*PROGRAM",J10="RMK1",H74&lt;49.5),"F",IF(AND(D10="*PROGRAM",J10="RMK2",H74&lt;49.5),"F",IF(AND(D10="*PROGRAM",J10="RMK3",H74&lt;49.5),"E",IF(H74&gt;44.5,"D",IF(AND(J10="RMK3",H74&lt;44.5),"E",IF(AND(J10="RMK2",H74&lt;44.5),"F",IF(AND(J10="RMK1",H74&gt;39.5),"E","F")))))))))))))))</f>
        <v/>
      </c>
      <c r="J74" s="23" t="str">
        <f>IF(H74="ERROR","ERROR",IF(I74="","",IF(AND(J10="RMK3",I74="E",K74&lt;&gt;""),"*FAIL",IF(AND(J10="RMK1",I74="F",K74&lt;&gt;""),"*FAIL",IF(AND(J10="RMK2",I74="F",K74&lt;&gt;""),"*FAIL",IF(AND(J10="RMK1",K74&lt;&gt;""),"*PASS",IF(AND(J10="RMK2",K74&lt;&gt;""),"*PASS",IF(AND(J10="RMK3",K74&lt;&gt;""),"*PASS",IF(AND(J10="RMK3",I74="E"),"FAIL",IF(AND(J10="RMK1",I74="F"),"FAIL",IF(AND(J10="RMK2",I74="F"),"FAIL",IF(J10="RMK1","PASS",IF(J10="RMK2","PASS",IF(J10="RMK3","PASS","ERROR"))))))))))))))</f>
        <v/>
      </c>
      <c r="K74" s="22" t="str">
        <f>IF(Sheet1!I46="","",Sheet1!I46)</f>
        <v/>
      </c>
    </row>
    <row r="75" spans="1:11" x14ac:dyDescent="0.35">
      <c r="A75" s="4">
        <v>46</v>
      </c>
      <c r="B75" s="19" t="str">
        <f>IF(Sheet1!B47="","",Sheet1!B47)</f>
        <v/>
      </c>
      <c r="C75" s="4" t="str">
        <f>IF(Sheet1!C47="","",Sheet1!C47)</f>
        <v/>
      </c>
      <c r="D75" s="4" t="str">
        <f>IF(Sheet1!D47="","",Sheet1!D47)</f>
        <v/>
      </c>
      <c r="E75" s="4" t="str">
        <f>IF(Sheet1!E47="","",Sheet1!E47)</f>
        <v/>
      </c>
      <c r="F75" s="4" t="str">
        <f>IF(Sheet1!F47="","",Sheet1!F47)</f>
        <v/>
      </c>
      <c r="G75" s="4" t="str">
        <f>IF(Sheet1!G47="","",Sheet1!G47)</f>
        <v/>
      </c>
      <c r="H75" s="13" t="str">
        <f>IF(AND(E75="",F75="",G75=""),"",IF(K75&lt;&gt;"",SUM(E75:G75)+K75,IF(SUM(E75:G75)&gt;100,"ERROR",IF(AND(E10="TEST",SUM(E75:G75)&lt;=100),SUM(E75:G75),IF(AND(E10="*TEST",F75="",E75&lt;=30,G75&lt;=70),SUM(E75:G75),IF(AND(E10="*TEST",F75&lt;=20,E75&lt;=20,G75&lt;=60),SUM(E75:G75),IF(AND(E10="*TEST",F75="-",E75&lt;=20,G75&lt;=60),SUM(E75:G75),"ERROR")))))))</f>
        <v/>
      </c>
      <c r="I75" s="4" t="str">
        <f>IF(H75="ERROR","ERROR",IF(H75="","",IF(AND(F10="*LAB",J10="RMK1",F75="-"),"F",IF(AND(F10="*LAB",J10="RMK2",F75="-"),"F",IF(AND(F10="*LAB",J10="RMK3",F75="-"),"E",IF(H75&gt;69.5,"A",IF(H75&gt;59.5,"B",IF(H75&gt;49.5,"C",IF(AND(D10="*PROGRAM",J10="RMK1",H75&lt;49.5),"F",IF(AND(D10="*PROGRAM",J10="RMK2",H75&lt;49.5),"F",IF(AND(D10="*PROGRAM",J10="RMK3",H75&lt;49.5),"E",IF(H75&gt;44.5,"D",IF(AND(J10="RMK3",H75&lt;44.5),"E",IF(AND(J10="RMK2",H75&lt;44.5),"F",IF(AND(J10="RMK1",H75&gt;39.5),"E","F")))))))))))))))</f>
        <v/>
      </c>
      <c r="J75" s="23" t="str">
        <f>IF(H75="ERROR","ERROR",IF(I75="","",IF(AND(J10="RMK3",I75="E",K75&lt;&gt;""),"*FAIL",IF(AND(J10="RMK1",I75="F",K75&lt;&gt;""),"*FAIL",IF(AND(J10="RMK2",I75="F",K75&lt;&gt;""),"*FAIL",IF(AND(J10="RMK1",K75&lt;&gt;""),"*PASS",IF(AND(J10="RMK2",K75&lt;&gt;""),"*PASS",IF(AND(J10="RMK3",K75&lt;&gt;""),"*PASS",IF(AND(J10="RMK3",I75="E"),"FAIL",IF(AND(J10="RMK1",I75="F"),"FAIL",IF(AND(J10="RMK2",I75="F"),"FAIL",IF(J10="RMK1","PASS",IF(J10="RMK2","PASS",IF(J10="RMK3","PASS","ERROR"))))))))))))))</f>
        <v/>
      </c>
      <c r="K75" s="22" t="str">
        <f>IF(Sheet1!I47="","",Sheet1!I47)</f>
        <v/>
      </c>
    </row>
    <row r="76" spans="1:11" x14ac:dyDescent="0.35">
      <c r="A76" s="4">
        <v>47</v>
      </c>
      <c r="B76" s="19" t="str">
        <f>IF(Sheet1!B48="","",Sheet1!B48)</f>
        <v/>
      </c>
      <c r="C76" s="4" t="str">
        <f>IF(Sheet1!C48="","",Sheet1!C48)</f>
        <v/>
      </c>
      <c r="D76" s="4" t="str">
        <f>IF(Sheet1!D48="","",Sheet1!D48)</f>
        <v/>
      </c>
      <c r="E76" s="4" t="str">
        <f>IF(Sheet1!E48="","",Sheet1!E48)</f>
        <v/>
      </c>
      <c r="F76" s="4" t="str">
        <f>IF(Sheet1!F48="","",Sheet1!F48)</f>
        <v/>
      </c>
      <c r="G76" s="4" t="str">
        <f>IF(Sheet1!G48="","",Sheet1!G48)</f>
        <v/>
      </c>
      <c r="H76" s="13" t="str">
        <f>IF(AND(E76="",F76="",G76=""),"",IF(K76&lt;&gt;"",SUM(E76:G76)+K76,IF(SUM(E76:G76)&gt;100,"ERROR",IF(AND(E10="TEST",SUM(E76:G76)&lt;=100),SUM(E76:G76),IF(AND(E10="*TEST",F76="",E76&lt;=30,G76&lt;=70),SUM(E76:G76),IF(AND(E10="*TEST",F76&lt;=20,E76&lt;=20,G76&lt;=60),SUM(E76:G76),IF(AND(E10="*TEST",F76="-",E76&lt;=20,G76&lt;=60),SUM(E76:G76),"ERROR")))))))</f>
        <v/>
      </c>
      <c r="I76" s="4" t="str">
        <f>IF(H76="ERROR","ERROR",IF(H76="","",IF(AND(F10="*LAB",J10="RMK1",F76="-"),"F",IF(AND(F10="*LAB",J10="RMK2",F76="-"),"F",IF(AND(F10="*LAB",J10="RMK3",F76="-"),"E",IF(H76&gt;69.5,"A",IF(H76&gt;59.5,"B",IF(H76&gt;49.5,"C",IF(AND(D10="*PROGRAM",J10="RMK1",H76&lt;49.5),"F",IF(AND(D10="*PROGRAM",J10="RMK2",H76&lt;49.5),"F",IF(AND(D10="*PROGRAM",J10="RMK3",H76&lt;49.5),"E",IF(H76&gt;44.5,"D",IF(AND(J10="RMK3",H76&lt;44.5),"E",IF(AND(J10="RMK2",H76&lt;44.5),"F",IF(AND(J10="RMK1",H76&gt;39.5),"E","F")))))))))))))))</f>
        <v/>
      </c>
      <c r="J76" s="23" t="str">
        <f>IF(H76="ERROR","ERROR",IF(I76="","",IF(AND(J10="RMK3",I76="E",K76&lt;&gt;""),"*FAIL",IF(AND(J10="RMK1",I76="F",K76&lt;&gt;""),"*FAIL",IF(AND(J10="RMK2",I76="F",K76&lt;&gt;""),"*FAIL",IF(AND(J10="RMK1",K76&lt;&gt;""),"*PASS",IF(AND(J10="RMK2",K76&lt;&gt;""),"*PASS",IF(AND(J10="RMK3",K76&lt;&gt;""),"*PASS",IF(AND(J10="RMK3",I76="E"),"FAIL",IF(AND(J10="RMK1",I76="F"),"FAIL",IF(AND(J10="RMK2",I76="F"),"FAIL",IF(J10="RMK1","PASS",IF(J10="RMK2","PASS",IF(J10="RMK3","PASS","ERROR"))))))))))))))</f>
        <v/>
      </c>
      <c r="K76" s="22" t="str">
        <f>IF(Sheet1!I48="","",Sheet1!I48)</f>
        <v/>
      </c>
    </row>
    <row r="77" spans="1:11" x14ac:dyDescent="0.35">
      <c r="A77" s="4">
        <v>48</v>
      </c>
      <c r="B77" s="19" t="str">
        <f>IF(Sheet1!B49="","",Sheet1!B49)</f>
        <v/>
      </c>
      <c r="C77" s="4" t="str">
        <f>IF(Sheet1!C49="","",Sheet1!C49)</f>
        <v/>
      </c>
      <c r="D77" s="4" t="str">
        <f>IF(Sheet1!D49="","",Sheet1!D49)</f>
        <v/>
      </c>
      <c r="E77" s="4" t="str">
        <f>IF(Sheet1!E49="","",Sheet1!E49)</f>
        <v/>
      </c>
      <c r="F77" s="4" t="str">
        <f>IF(Sheet1!F49="","",Sheet1!F49)</f>
        <v/>
      </c>
      <c r="G77" s="4" t="str">
        <f>IF(Sheet1!G49="","",Sheet1!G49)</f>
        <v/>
      </c>
      <c r="H77" s="13" t="str">
        <f>IF(AND(E77="",F77="",G77=""),"",IF(K77&lt;&gt;"",SUM(E77:G77)+K77,IF(SUM(E77:G77)&gt;100,"ERROR",IF(AND(E10="TEST",SUM(E77:G77)&lt;=100),SUM(E77:G77),IF(AND(E10="*TEST",F77="",E77&lt;=30,G77&lt;=70),SUM(E77:G77),IF(AND(E10="*TEST",F77&lt;=20,E77&lt;=20,G77&lt;=60),SUM(E77:G77),IF(AND(E10="*TEST",F77="-",E77&lt;=20,G77&lt;=60),SUM(E77:G77),"ERROR")))))))</f>
        <v/>
      </c>
      <c r="I77" s="4" t="str">
        <f>IF(H77="ERROR","ERROR",IF(H77="","",IF(AND(F10="*LAB",J10="RMK1",F77="-"),"F",IF(AND(F10="*LAB",J10="RMK2",F77="-"),"F",IF(AND(F10="*LAB",J10="RMK3",F77="-"),"E",IF(H77&gt;69.5,"A",IF(H77&gt;59.5,"B",IF(H77&gt;49.5,"C",IF(AND(D10="*PROGRAM",J10="RMK1",H77&lt;49.5),"F",IF(AND(D10="*PROGRAM",J10="RMK2",H77&lt;49.5),"F",IF(AND(D10="*PROGRAM",J10="RMK3",H77&lt;49.5),"E",IF(H77&gt;44.5,"D",IF(AND(J10="RMK3",H77&lt;44.5),"E",IF(AND(J10="RMK2",H77&lt;44.5),"F",IF(AND(J10="RMK1",H77&gt;39.5),"E","F")))))))))))))))</f>
        <v/>
      </c>
      <c r="J77" s="23" t="str">
        <f>IF(H77="ERROR","ERROR",IF(I77="","",IF(AND(J10="RMK3",I77="E",K77&lt;&gt;""),"*FAIL",IF(AND(J10="RMK1",I77="F",K77&lt;&gt;""),"*FAIL",IF(AND(J10="RMK2",I77="F",K77&lt;&gt;""),"*FAIL",IF(AND(J10="RMK1",K77&lt;&gt;""),"*PASS",IF(AND(J10="RMK2",K77&lt;&gt;""),"*PASS",IF(AND(J10="RMK3",K77&lt;&gt;""),"*PASS",IF(AND(J10="RMK3",I77="E"),"FAIL",IF(AND(J10="RMK1",I77="F"),"FAIL",IF(AND(J10="RMK2",I77="F"),"FAIL",IF(J10="RMK1","PASS",IF(J10="RMK2","PASS",IF(J10="RMK3","PASS","ERROR"))))))))))))))</f>
        <v/>
      </c>
      <c r="K77" s="22" t="str">
        <f>IF(Sheet1!I49="","",Sheet1!I49)</f>
        <v/>
      </c>
    </row>
    <row r="78" spans="1:11" x14ac:dyDescent="0.35">
      <c r="A78" s="4">
        <v>49</v>
      </c>
      <c r="B78" s="19" t="str">
        <f>IF(Sheet1!B50="","",Sheet1!B50)</f>
        <v/>
      </c>
      <c r="C78" s="4" t="str">
        <f>IF(Sheet1!C50="","",Sheet1!C50)</f>
        <v/>
      </c>
      <c r="D78" s="4" t="str">
        <f>IF(Sheet1!D50="","",Sheet1!D50)</f>
        <v/>
      </c>
      <c r="E78" s="4" t="str">
        <f>IF(Sheet1!E50="","",Sheet1!E50)</f>
        <v/>
      </c>
      <c r="F78" s="4" t="str">
        <f>IF(Sheet1!F50="","",Sheet1!F50)</f>
        <v/>
      </c>
      <c r="G78" s="4" t="str">
        <f>IF(Sheet1!G50="","",Sheet1!G50)</f>
        <v/>
      </c>
      <c r="H78" s="13" t="str">
        <f>IF(AND(E78="",F78="",G78=""),"",IF(K78&lt;&gt;"",SUM(E78:G78)+K78,IF(SUM(E78:G78)&gt;100,"ERROR",IF(AND(E10="TEST",SUM(E78:G78)&lt;=100),SUM(E78:G78),IF(AND(E10="*TEST",F78="",E78&lt;=30,G78&lt;=70),SUM(E78:G78),IF(AND(E10="*TEST",F78&lt;=20,E78&lt;=20,G78&lt;=60),SUM(E78:G78),IF(AND(E10="*TEST",F78="-",E78&lt;=20,G78&lt;=60),SUM(E78:G78),"ERROR")))))))</f>
        <v/>
      </c>
      <c r="I78" s="4" t="str">
        <f>IF(H78="ERROR","ERROR",IF(H78="","",IF(AND(F10="*LAB",J10="RMK1",F78="-"),"F",IF(AND(F10="*LAB",J10="RMK2",F78="-"),"F",IF(AND(F10="*LAB",J10="RMK3",F78="-"),"E",IF(H78&gt;69.5,"A",IF(H78&gt;59.5,"B",IF(H78&gt;49.5,"C",IF(AND(D10="*PROGRAM",J10="RMK1",H78&lt;49.5),"F",IF(AND(D10="*PROGRAM",J10="RMK2",H78&lt;49.5),"F",IF(AND(D10="*PROGRAM",J10="RMK3",H78&lt;49.5),"E",IF(H78&gt;44.5,"D",IF(AND(J10="RMK3",H78&lt;44.5),"E",IF(AND(J10="RMK2",H78&lt;44.5),"F",IF(AND(J10="RMK1",H78&gt;39.5),"E","F")))))))))))))))</f>
        <v/>
      </c>
      <c r="J78" s="23" t="str">
        <f>IF(H78="ERROR","ERROR",IF(I78="","",IF(AND(J10="RMK3",I78="E",K78&lt;&gt;""),"*FAIL",IF(AND(J10="RMK1",I78="F",K78&lt;&gt;""),"*FAIL",IF(AND(J10="RMK2",I78="F",K78&lt;&gt;""),"*FAIL",IF(AND(J10="RMK1",K78&lt;&gt;""),"*PASS",IF(AND(J10="RMK2",K78&lt;&gt;""),"*PASS",IF(AND(J10="RMK3",K78&lt;&gt;""),"*PASS",IF(AND(J10="RMK3",I78="E"),"FAIL",IF(AND(J10="RMK1",I78="F"),"FAIL",IF(AND(J10="RMK2",I78="F"),"FAIL",IF(J10="RMK1","PASS",IF(J10="RMK2","PASS",IF(J10="RMK3","PASS","ERROR"))))))))))))))</f>
        <v/>
      </c>
      <c r="K78" s="22" t="str">
        <f>IF(Sheet1!I50="","",Sheet1!I50)</f>
        <v/>
      </c>
    </row>
    <row r="79" spans="1:11" x14ac:dyDescent="0.35">
      <c r="A79" s="4">
        <v>50</v>
      </c>
      <c r="B79" s="19" t="str">
        <f>IF(Sheet1!B51="","",Sheet1!B51)</f>
        <v/>
      </c>
      <c r="C79" s="4" t="str">
        <f>IF(Sheet1!C51="","",Sheet1!C51)</f>
        <v/>
      </c>
      <c r="D79" s="4" t="str">
        <f>IF(Sheet1!D51="","",Sheet1!D51)</f>
        <v/>
      </c>
      <c r="E79" s="4" t="str">
        <f>IF(Sheet1!E51="","",Sheet1!E51)</f>
        <v/>
      </c>
      <c r="F79" s="4" t="str">
        <f>IF(Sheet1!F51="","",Sheet1!F51)</f>
        <v/>
      </c>
      <c r="G79" s="4" t="str">
        <f>IF(Sheet1!G51="","",Sheet1!G51)</f>
        <v/>
      </c>
      <c r="H79" s="13" t="str">
        <f>IF(AND(E79="",F79="",G79=""),"",IF(K79&lt;&gt;"",SUM(E79:G79)+K79,IF(SUM(E79:G79)&gt;100,"ERROR",IF(AND(E10="TEST",SUM(E79:G79)&lt;=100),SUM(E79:G79),IF(AND(E10="*TEST",F79="",E79&lt;=30,G79&lt;=70),SUM(E79:G79),IF(AND(E10="*TEST",F79&lt;=20,E79&lt;=20,G79&lt;=60),SUM(E79:G79),IF(AND(E10="*TEST",F79="-",E79&lt;=20,G79&lt;=60),SUM(E79:G79),"ERROR")))))))</f>
        <v/>
      </c>
      <c r="I79" s="4" t="str">
        <f>IF(H79="ERROR","ERROR",IF(H79="","",IF(AND(F10="*LAB",J10="RMK1",F79="-"),"F",IF(AND(F10="*LAB",J10="RMK2",F79="-"),"F",IF(AND(F10="*LAB",J10="RMK3",F79="-"),"E",IF(H79&gt;69.5,"A",IF(H79&gt;59.5,"B",IF(H79&gt;49.5,"C",IF(AND(D10="*PROGRAM",J10="RMK1",H79&lt;49.5),"F",IF(AND(D10="*PROGRAM",J10="RMK2",H79&lt;49.5),"F",IF(AND(D10="*PROGRAM",J10="RMK3",H79&lt;49.5),"E",IF(H79&gt;44.5,"D",IF(AND(J10="RMK3",H79&lt;44.5),"E",IF(AND(J10="RMK2",H79&lt;44.5),"F",IF(AND(J10="RMK1",H79&gt;39.5),"E","F")))))))))))))))</f>
        <v/>
      </c>
      <c r="J79" s="23" t="str">
        <f>IF(H79="ERROR","ERROR",IF(I79="","",IF(AND(J10="RMK3",I79="E",K79&lt;&gt;""),"*FAIL",IF(AND(J10="RMK1",I79="F",K79&lt;&gt;""),"*FAIL",IF(AND(J10="RMK2",I79="F",K79&lt;&gt;""),"*FAIL",IF(AND(J10="RMK1",K79&lt;&gt;""),"*PASS",IF(AND(J10="RMK2",K79&lt;&gt;""),"*PASS",IF(AND(J10="RMK3",K79&lt;&gt;""),"*PASS",IF(AND(J10="RMK3",I79="E"),"FAIL",IF(AND(J10="RMK1",I79="F"),"FAIL",IF(AND(J10="RMK2",I79="F"),"FAIL",IF(J10="RMK1","PASS",IF(J10="RMK2","PASS",IF(J10="RMK3","PASS","ERROR"))))))))))))))</f>
        <v/>
      </c>
      <c r="K79" s="22" t="str">
        <f>IF(Sheet1!I51="","",Sheet1!I51)</f>
        <v/>
      </c>
    </row>
    <row r="80" spans="1:11" x14ac:dyDescent="0.35">
      <c r="A80" s="4">
        <v>51</v>
      </c>
      <c r="B80" s="19" t="str">
        <f>IF(Sheet1!B52="","",Sheet1!B52)</f>
        <v/>
      </c>
      <c r="C80" s="4" t="str">
        <f>IF(Sheet1!C52="","",Sheet1!C52)</f>
        <v/>
      </c>
      <c r="D80" s="4" t="str">
        <f>IF(Sheet1!D52="","",Sheet1!D52)</f>
        <v/>
      </c>
      <c r="E80" s="4" t="str">
        <f>IF(Sheet1!E52="","",Sheet1!E52)</f>
        <v/>
      </c>
      <c r="F80" s="4" t="str">
        <f>IF(Sheet1!F52="","",Sheet1!F52)</f>
        <v/>
      </c>
      <c r="G80" s="4" t="str">
        <f>IF(Sheet1!G52="","",Sheet1!G52)</f>
        <v/>
      </c>
      <c r="H80" s="13" t="str">
        <f>IF(AND(E80="",F80="",G80=""),"",IF(K80&lt;&gt;"",SUM(E80:G80)+K80,IF(SUM(E80:G80)&gt;100,"ERROR",IF(AND(E10="TEST",SUM(E80:G80)&lt;=100),SUM(E80:G80),IF(AND(E10="*TEST",F80="",E80&lt;=30,G80&lt;=70),SUM(E80:G80),IF(AND(E10="*TEST",F80&lt;=20,E80&lt;=20,G80&lt;=60),SUM(E80:G80),IF(AND(E10="*TEST",F80="-",E80&lt;=20,G80&lt;=60),SUM(E80:G80),"ERROR")))))))</f>
        <v/>
      </c>
      <c r="I80" s="4" t="str">
        <f>IF(H80="ERROR","ERROR",IF(H80="","",IF(AND(F10="*LAB",J10="RMK1",F80="-"),"F",IF(AND(F10="*LAB",J10="RMK2",F80="-"),"F",IF(AND(F10="*LAB",J10="RMK3",F80="-"),"E",IF(H80&gt;69.5,"A",IF(H80&gt;59.5,"B",IF(H80&gt;49.5,"C",IF(AND(D10="*PROGRAM",J10="RMK1",H80&lt;49.5),"F",IF(AND(D10="*PROGRAM",J10="RMK2",H80&lt;49.5),"F",IF(AND(D10="*PROGRAM",J10="RMK3",H80&lt;49.5),"E",IF(H80&gt;44.5,"D",IF(AND(J10="RMK3",H80&lt;44.5),"E",IF(AND(J10="RMK2",H80&lt;44.5),"F",IF(AND(J10="RMK1",H80&gt;39.5),"E","F")))))))))))))))</f>
        <v/>
      </c>
      <c r="J80" s="23" t="str">
        <f>IF(H80="ERROR","ERROR",IF(I80="","",IF(AND(J10="RMK3",I80="E",K80&lt;&gt;""),"*FAIL",IF(AND(J10="RMK1",I80="F",K80&lt;&gt;""),"*FAIL",IF(AND(J10="RMK2",I80="F",K80&lt;&gt;""),"*FAIL",IF(AND(J10="RMK1",K80&lt;&gt;""),"*PASS",IF(AND(J10="RMK2",K80&lt;&gt;""),"*PASS",IF(AND(J10="RMK3",K80&lt;&gt;""),"*PASS",IF(AND(J10="RMK3",I80="E"),"FAIL",IF(AND(J10="RMK1",I80="F"),"FAIL",IF(AND(J10="RMK2",I80="F"),"FAIL",IF(J10="RMK1","PASS",IF(J10="RMK2","PASS",IF(J10="RMK3","PASS","ERROR"))))))))))))))</f>
        <v/>
      </c>
      <c r="K80" s="22" t="str">
        <f>IF(Sheet1!I52="","",Sheet1!I52)</f>
        <v/>
      </c>
    </row>
    <row r="81" spans="1:11" x14ac:dyDescent="0.35">
      <c r="A81" s="4">
        <v>52</v>
      </c>
      <c r="B81" s="19" t="str">
        <f>IF(Sheet1!B53="","",Sheet1!B53)</f>
        <v/>
      </c>
      <c r="C81" s="4" t="str">
        <f>IF(Sheet1!C53="","",Sheet1!C53)</f>
        <v/>
      </c>
      <c r="D81" s="4" t="str">
        <f>IF(Sheet1!D53="","",Sheet1!D53)</f>
        <v/>
      </c>
      <c r="E81" s="4" t="str">
        <f>IF(Sheet1!E53="","",Sheet1!E53)</f>
        <v/>
      </c>
      <c r="F81" s="4" t="str">
        <f>IF(Sheet1!F53="","",Sheet1!F53)</f>
        <v/>
      </c>
      <c r="G81" s="4" t="str">
        <f>IF(Sheet1!G53="","",Sheet1!G53)</f>
        <v/>
      </c>
      <c r="H81" s="13" t="str">
        <f>IF(AND(E81="",F81="",G81=""),"",IF(K81&lt;&gt;"",SUM(E81:G81)+K81,IF(SUM(E81:G81)&gt;100,"ERROR",IF(AND(E10="TEST",SUM(E81:G81)&lt;=100),SUM(E81:G81),IF(AND(E10="*TEST",F81="",E81&lt;=30,G81&lt;=70),SUM(E81:G81),IF(AND(E10="*TEST",F81&lt;=20,E81&lt;=20,G81&lt;=60),SUM(E81:G81),IF(AND(E10="*TEST",F81="-",E81&lt;=20,G81&lt;=60),SUM(E81:G81),"ERROR")))))))</f>
        <v/>
      </c>
      <c r="I81" s="4" t="str">
        <f>IF(H81="ERROR","ERROR",IF(H81="","",IF(AND(F10="*LAB",J10="RMK1",F81="-"),"F",IF(AND(F10="*LAB",J10="RMK2",F81="-"),"F",IF(AND(F10="*LAB",J10="RMK3",F81="-"),"E",IF(H81&gt;69.5,"A",IF(H81&gt;59.5,"B",IF(H81&gt;49.5,"C",IF(AND(D10="*PROGRAM",J10="RMK1",H81&lt;49.5),"F",IF(AND(D10="*PROGRAM",J10="RMK2",H81&lt;49.5),"F",IF(AND(D10="*PROGRAM",J10="RMK3",H81&lt;49.5),"E",IF(H81&gt;44.5,"D",IF(AND(J10="RMK3",H81&lt;44.5),"E",IF(AND(J10="RMK2",H81&lt;44.5),"F",IF(AND(J10="RMK1",H81&gt;39.5),"E","F")))))))))))))))</f>
        <v/>
      </c>
      <c r="J81" s="23" t="str">
        <f>IF(H81="ERROR","ERROR",IF(I81="","",IF(AND(J10="RMK3",I81="E",K81&lt;&gt;""),"*FAIL",IF(AND(J10="RMK1",I81="F",K81&lt;&gt;""),"*FAIL",IF(AND(J10="RMK2",I81="F",K81&lt;&gt;""),"*FAIL",IF(AND(J10="RMK1",K81&lt;&gt;""),"*PASS",IF(AND(J10="RMK2",K81&lt;&gt;""),"*PASS",IF(AND(J10="RMK3",K81&lt;&gt;""),"*PASS",IF(AND(J10="RMK3",I81="E"),"FAIL",IF(AND(J10="RMK1",I81="F"),"FAIL",IF(AND(J10="RMK2",I81="F"),"FAIL",IF(J10="RMK1","PASS",IF(J10="RMK2","PASS",IF(J10="RMK3","PASS","ERROR"))))))))))))))</f>
        <v/>
      </c>
      <c r="K81" s="22" t="str">
        <f>IF(Sheet1!I53="","",Sheet1!I53)</f>
        <v/>
      </c>
    </row>
    <row r="82" spans="1:11" x14ac:dyDescent="0.35">
      <c r="A82" s="4">
        <v>53</v>
      </c>
      <c r="B82" s="19" t="str">
        <f>IF(Sheet1!B54="","",Sheet1!B54)</f>
        <v/>
      </c>
      <c r="C82" s="4" t="str">
        <f>IF(Sheet1!C54="","",Sheet1!C54)</f>
        <v/>
      </c>
      <c r="D82" s="4" t="str">
        <f>IF(Sheet1!D54="","",Sheet1!D54)</f>
        <v/>
      </c>
      <c r="E82" s="4" t="str">
        <f>IF(Sheet1!E54="","",Sheet1!E54)</f>
        <v/>
      </c>
      <c r="F82" s="4" t="str">
        <f>IF(Sheet1!F54="","",Sheet1!F54)</f>
        <v/>
      </c>
      <c r="G82" s="4" t="str">
        <f>IF(Sheet1!G54="","",Sheet1!G54)</f>
        <v/>
      </c>
      <c r="H82" s="13" t="str">
        <f>IF(AND(E82="",F82="",G82=""),"",IF(K82&lt;&gt;"",SUM(E82:G82)+K82,IF(SUM(E82:G82)&gt;100,"ERROR",IF(AND(E10="TEST",SUM(E82:G82)&lt;=100),SUM(E82:G82),IF(AND(E10="*TEST",F82="",E82&lt;=30,G82&lt;=70),SUM(E82:G82),IF(AND(E10="*TEST",F82&lt;=20,E82&lt;=20,G82&lt;=60),SUM(E82:G82),IF(AND(E10="*TEST",F82="-",E82&lt;=20,G82&lt;=60),SUM(E82:G82),"ERROR")))))))</f>
        <v/>
      </c>
      <c r="I82" s="4" t="str">
        <f>IF(H82="ERROR","ERROR",IF(H82="","",IF(AND(F10="*LAB",J10="RMK1",F82="-"),"F",IF(AND(F10="*LAB",J10="RMK2",F82="-"),"F",IF(AND(F10="*LAB",J10="RMK3",F82="-"),"E",IF(H82&gt;69.5,"A",IF(H82&gt;59.5,"B",IF(H82&gt;49.5,"C",IF(AND(D10="*PROGRAM",J10="RMK1",H82&lt;49.5),"F",IF(AND(D10="*PROGRAM",J10="RMK2",H82&lt;49.5),"F",IF(AND(D10="*PROGRAM",J10="RMK3",H82&lt;49.5),"E",IF(H82&gt;44.5,"D",IF(AND(J10="RMK3",H82&lt;44.5),"E",IF(AND(J10="RMK2",H82&lt;44.5),"F",IF(AND(J10="RMK1",H82&gt;39.5),"E","F")))))))))))))))</f>
        <v/>
      </c>
      <c r="J82" s="23" t="str">
        <f>IF(H82="ERROR","ERROR",IF(I82="","",IF(AND(J10="RMK3",I82="E",K82&lt;&gt;""),"*FAIL",IF(AND(J10="RMK1",I82="F",K82&lt;&gt;""),"*FAIL",IF(AND(J10="RMK2",I82="F",K82&lt;&gt;""),"*FAIL",IF(AND(J10="RMK1",K82&lt;&gt;""),"*PASS",IF(AND(J10="RMK2",K82&lt;&gt;""),"*PASS",IF(AND(J10="RMK3",K82&lt;&gt;""),"*PASS",IF(AND(J10="RMK3",I82="E"),"FAIL",IF(AND(J10="RMK1",I82="F"),"FAIL",IF(AND(J10="RMK2",I82="F"),"FAIL",IF(J10="RMK1","PASS",IF(J10="RMK2","PASS",IF(J10="RMK3","PASS","ERROR"))))))))))))))</f>
        <v/>
      </c>
      <c r="K82" s="22" t="str">
        <f>IF(Sheet1!I54="","",Sheet1!I54)</f>
        <v/>
      </c>
    </row>
    <row r="83" spans="1:11" x14ac:dyDescent="0.35">
      <c r="A83" s="4">
        <v>54</v>
      </c>
      <c r="B83" s="19" t="str">
        <f>IF(Sheet1!B55="","",Sheet1!B55)</f>
        <v/>
      </c>
      <c r="C83" s="4" t="str">
        <f>IF(Sheet1!C55="","",Sheet1!C55)</f>
        <v/>
      </c>
      <c r="D83" s="4" t="str">
        <f>IF(Sheet1!D55="","",Sheet1!D55)</f>
        <v/>
      </c>
      <c r="E83" s="4" t="str">
        <f>IF(Sheet1!E55="","",Sheet1!E55)</f>
        <v/>
      </c>
      <c r="F83" s="4" t="str">
        <f>IF(Sheet1!F55="","",Sheet1!F55)</f>
        <v/>
      </c>
      <c r="G83" s="4" t="str">
        <f>IF(Sheet1!G55="","",Sheet1!G55)</f>
        <v/>
      </c>
      <c r="H83" s="13" t="str">
        <f>IF(AND(E83="",F83="",G83=""),"",IF(K83&lt;&gt;"",SUM(E83:G83)+K83,IF(SUM(E83:G83)&gt;100,"ERROR",IF(AND(E10="TEST",SUM(E83:G83)&lt;=100),SUM(E83:G83),IF(AND(E10="*TEST",F83="",E83&lt;=30,G83&lt;=70),SUM(E83:G83),IF(AND(E10="*TEST",F83&lt;=20,E83&lt;=20,G83&lt;=60),SUM(E83:G83),IF(AND(E10="*TEST",F83="-",E83&lt;=20,G83&lt;=60),SUM(E83:G83),"ERROR")))))))</f>
        <v/>
      </c>
      <c r="I83" s="4" t="str">
        <f>IF(H83="ERROR","ERROR",IF(H83="","",IF(AND(F10="*LAB",J10="RMK1",F83="-"),"F",IF(AND(F10="*LAB",J10="RMK2",F83="-"),"F",IF(AND(F10="*LAB",J10="RMK3",F83="-"),"E",IF(H83&gt;69.5,"A",IF(H83&gt;59.5,"B",IF(H83&gt;49.5,"C",IF(AND(D10="*PROGRAM",J10="RMK1",H83&lt;49.5),"F",IF(AND(D10="*PROGRAM",J10="RMK2",H83&lt;49.5),"F",IF(AND(D10="*PROGRAM",J10="RMK3",H83&lt;49.5),"E",IF(H83&gt;44.5,"D",IF(AND(J10="RMK3",H83&lt;44.5),"E",IF(AND(J10="RMK2",H83&lt;44.5),"F",IF(AND(J10="RMK1",H83&gt;39.5),"E","F")))))))))))))))</f>
        <v/>
      </c>
      <c r="J83" s="23" t="str">
        <f>IF(H83="ERROR","ERROR",IF(I83="","",IF(AND(J10="RMK3",I83="E",K83&lt;&gt;""),"*FAIL",IF(AND(J10="RMK1",I83="F",K83&lt;&gt;""),"*FAIL",IF(AND(J10="RMK2",I83="F",K83&lt;&gt;""),"*FAIL",IF(AND(J10="RMK1",K83&lt;&gt;""),"*PASS",IF(AND(J10="RMK2",K83&lt;&gt;""),"*PASS",IF(AND(J10="RMK3",K83&lt;&gt;""),"*PASS",IF(AND(J10="RMK3",I83="E"),"FAIL",IF(AND(J10="RMK1",I83="F"),"FAIL",IF(AND(J10="RMK2",I83="F"),"FAIL",IF(J10="RMK1","PASS",IF(J10="RMK2","PASS",IF(J10="RMK3","PASS","ERROR"))))))))))))))</f>
        <v/>
      </c>
      <c r="K83" s="22" t="str">
        <f>IF(Sheet1!I55="","",Sheet1!I55)</f>
        <v/>
      </c>
    </row>
    <row r="84" spans="1:11" x14ac:dyDescent="0.35">
      <c r="A84" s="4">
        <v>55</v>
      </c>
      <c r="B84" s="19" t="str">
        <f>IF(Sheet1!B56="","",Sheet1!B56)</f>
        <v/>
      </c>
      <c r="C84" s="4" t="str">
        <f>IF(Sheet1!C56="","",Sheet1!C56)</f>
        <v/>
      </c>
      <c r="D84" s="4" t="str">
        <f>IF(Sheet1!D56="","",Sheet1!D56)</f>
        <v/>
      </c>
      <c r="E84" s="4" t="str">
        <f>IF(Sheet1!E56="","",Sheet1!E56)</f>
        <v/>
      </c>
      <c r="F84" s="4" t="str">
        <f>IF(Sheet1!F56="","",Sheet1!F56)</f>
        <v/>
      </c>
      <c r="G84" s="4" t="str">
        <f>IF(Sheet1!G56="","",Sheet1!G56)</f>
        <v/>
      </c>
      <c r="H84" s="13" t="str">
        <f>IF(AND(E84="",F84="",G84=""),"",IF(K84&lt;&gt;"",SUM(E84:G84)+K84,IF(SUM(E84:G84)&gt;100,"ERROR",IF(AND(E10="TEST",SUM(E84:G84)&lt;=100),SUM(E84:G84),IF(AND(E10="*TEST",F84="",E84&lt;=30,G84&lt;=70),SUM(E84:G84),IF(AND(E10="*TEST",F84&lt;=20,E84&lt;=20,G84&lt;=60),SUM(E84:G84),IF(AND(E10="*TEST",F84="-",E84&lt;=20,G84&lt;=60),SUM(E84:G84),"ERROR")))))))</f>
        <v/>
      </c>
      <c r="I84" s="4" t="str">
        <f>IF(H84="ERROR","ERROR",IF(H84="","",IF(AND(F10="*LAB",J10="RMK1",F84="-"),"F",IF(AND(F10="*LAB",J10="RMK2",F84="-"),"F",IF(AND(F10="*LAB",J10="RMK3",F84="-"),"E",IF(H84&gt;69.5,"A",IF(H84&gt;59.5,"B",IF(H84&gt;49.5,"C",IF(AND(D10="*PROGRAM",J10="RMK1",H84&lt;49.5),"F",IF(AND(D10="*PROGRAM",J10="RMK2",H84&lt;49.5),"F",IF(AND(D10="*PROGRAM",J10="RMK3",H84&lt;49.5),"E",IF(H84&gt;44.5,"D",IF(AND(J10="RMK3",H84&lt;44.5),"E",IF(AND(J10="RMK2",H84&lt;44.5),"F",IF(AND(J10="RMK1",H84&gt;39.5),"E","F")))))))))))))))</f>
        <v/>
      </c>
      <c r="J84" s="23" t="str">
        <f>IF(H84="ERROR","ERROR",IF(I84="","",IF(AND(J10="RMK3",I84="E",K84&lt;&gt;""),"*FAIL",IF(AND(J10="RMK1",I84="F",K84&lt;&gt;""),"*FAIL",IF(AND(J10="RMK2",I84="F",K84&lt;&gt;""),"*FAIL",IF(AND(J10="RMK1",K84&lt;&gt;""),"*PASS",IF(AND(J10="RMK2",K84&lt;&gt;""),"*PASS",IF(AND(J10="RMK3",K84&lt;&gt;""),"*PASS",IF(AND(J10="RMK3",I84="E"),"FAIL",IF(AND(J10="RMK1",I84="F"),"FAIL",IF(AND(J10="RMK2",I84="F"),"FAIL",IF(J10="RMK1","PASS",IF(J10="RMK2","PASS",IF(J10="RMK3","PASS","ERROR"))))))))))))))</f>
        <v/>
      </c>
      <c r="K84" s="22" t="str">
        <f>IF(Sheet1!I56="","",Sheet1!I56)</f>
        <v/>
      </c>
    </row>
    <row r="85" spans="1:11" x14ac:dyDescent="0.35">
      <c r="A85" s="4">
        <v>56</v>
      </c>
      <c r="B85" s="19" t="str">
        <f>IF(Sheet1!B57="","",Sheet1!B57)</f>
        <v/>
      </c>
      <c r="C85" s="4" t="str">
        <f>IF(Sheet1!C57="","",Sheet1!C57)</f>
        <v/>
      </c>
      <c r="D85" s="4" t="str">
        <f>IF(Sheet1!D57="","",Sheet1!D57)</f>
        <v/>
      </c>
      <c r="E85" s="4" t="str">
        <f>IF(Sheet1!E57="","",Sheet1!E57)</f>
        <v/>
      </c>
      <c r="F85" s="4" t="str">
        <f>IF(Sheet1!F57="","",Sheet1!F57)</f>
        <v/>
      </c>
      <c r="G85" s="4" t="str">
        <f>IF(Sheet1!G57="","",Sheet1!G57)</f>
        <v/>
      </c>
      <c r="H85" s="13" t="str">
        <f>IF(AND(E85="",F85="",G85=""),"",IF(K85&lt;&gt;"",SUM(E85:G85)+K85,IF(SUM(E85:G85)&gt;100,"ERROR",IF(AND(E10="TEST",SUM(E85:G85)&lt;=100),SUM(E85:G85),IF(AND(E10="*TEST",F85="",E85&lt;=30,G85&lt;=70),SUM(E85:G85),IF(AND(E10="*TEST",F85&lt;=20,E85&lt;=20,G85&lt;=60),SUM(E85:G85),IF(AND(E10="*TEST",F85="-",E85&lt;=20,G85&lt;=60),SUM(E85:G85),"ERROR")))))))</f>
        <v/>
      </c>
      <c r="I85" s="4" t="str">
        <f>IF(H85="ERROR","ERROR",IF(H85="","",IF(AND(F10="*LAB",J10="RMK1",F85="-"),"F",IF(AND(F10="*LAB",J10="RMK2",F85="-"),"F",IF(AND(F10="*LAB",J10="RMK3",F85="-"),"E",IF(H85&gt;69.5,"A",IF(H85&gt;59.5,"B",IF(H85&gt;49.5,"C",IF(AND(D10="*PROGRAM",J10="RMK1",H85&lt;49.5),"F",IF(AND(D10="*PROGRAM",J10="RMK2",H85&lt;49.5),"F",IF(AND(D10="*PROGRAM",J10="RMK3",H85&lt;49.5),"E",IF(H85&gt;44.5,"D",IF(AND(J10="RMK3",H85&lt;44.5),"E",IF(AND(J10="RMK2",H85&lt;44.5),"F",IF(AND(J10="RMK1",H85&gt;39.5),"E","F")))))))))))))))</f>
        <v/>
      </c>
      <c r="J85" s="23" t="str">
        <f>IF(H85="ERROR","ERROR",IF(I85="","",IF(AND(J10="RMK3",I85="E",K85&lt;&gt;""),"*FAIL",IF(AND(J10="RMK1",I85="F",K85&lt;&gt;""),"*FAIL",IF(AND(J10="RMK2",I85="F",K85&lt;&gt;""),"*FAIL",IF(AND(J10="RMK1",K85&lt;&gt;""),"*PASS",IF(AND(J10="RMK2",K85&lt;&gt;""),"*PASS",IF(AND(J10="RMK3",K85&lt;&gt;""),"*PASS",IF(AND(J10="RMK3",I85="E"),"FAIL",IF(AND(J10="RMK1",I85="F"),"FAIL",IF(AND(J10="RMK2",I85="F"),"FAIL",IF(J10="RMK1","PASS",IF(J10="RMK2","PASS",IF(J10="RMK3","PASS","ERROR"))))))))))))))</f>
        <v/>
      </c>
      <c r="K85" s="22" t="str">
        <f>IF(Sheet1!I57="","",Sheet1!I57)</f>
        <v/>
      </c>
    </row>
    <row r="86" spans="1:11" x14ac:dyDescent="0.35">
      <c r="A86" s="4">
        <v>57</v>
      </c>
      <c r="B86" s="19" t="str">
        <f>IF(Sheet1!B58="","",Sheet1!B58)</f>
        <v/>
      </c>
      <c r="C86" s="4" t="str">
        <f>IF(Sheet1!C58="","",Sheet1!C58)</f>
        <v/>
      </c>
      <c r="D86" s="4" t="str">
        <f>IF(Sheet1!D58="","",Sheet1!D58)</f>
        <v/>
      </c>
      <c r="E86" s="4" t="str">
        <f>IF(Sheet1!E58="","",Sheet1!E58)</f>
        <v/>
      </c>
      <c r="F86" s="4" t="str">
        <f>IF(Sheet1!F58="","",Sheet1!F58)</f>
        <v/>
      </c>
      <c r="G86" s="4" t="str">
        <f>IF(Sheet1!G58="","",Sheet1!G58)</f>
        <v/>
      </c>
      <c r="H86" s="13" t="str">
        <f>IF(AND(E86="",F86="",G86=""),"",IF(K86&lt;&gt;"",SUM(E86:G86)+K86,IF(SUM(E86:G86)&gt;100,"ERROR",IF(AND(E10="TEST",SUM(E86:G86)&lt;=100),SUM(E86:G86),IF(AND(E10="*TEST",F86="",E86&lt;=30,G86&lt;=70),SUM(E86:G86),IF(AND(E10="*TEST",F86&lt;=20,E86&lt;=20,G86&lt;=60),SUM(E86:G86),IF(AND(E10="*TEST",F86="-",E86&lt;=20,G86&lt;=60),SUM(E86:G86),"ERROR")))))))</f>
        <v/>
      </c>
      <c r="I86" s="4" t="str">
        <f>IF(H86="ERROR","ERROR",IF(H86="","",IF(AND(F10="*LAB",J10="RMK1",F86="-"),"F",IF(AND(F10="*LAB",J10="RMK2",F86="-"),"F",IF(AND(F10="*LAB",J10="RMK3",F86="-"),"E",IF(H86&gt;69.5,"A",IF(H86&gt;59.5,"B",IF(H86&gt;49.5,"C",IF(AND(D10="*PROGRAM",J10="RMK1",H86&lt;49.5),"F",IF(AND(D10="*PROGRAM",J10="RMK2",H86&lt;49.5),"F",IF(AND(D10="*PROGRAM",J10="RMK3",H86&lt;49.5),"E",IF(H86&gt;44.5,"D",IF(AND(J10="RMK3",H86&lt;44.5),"E",IF(AND(J10="RMK2",H86&lt;44.5),"F",IF(AND(J10="RMK1",H86&gt;39.5),"E","F")))))))))))))))</f>
        <v/>
      </c>
      <c r="J86" s="23" t="str">
        <f>IF(H86="ERROR","ERROR",IF(I86="","",IF(AND(J10="RMK3",I86="E",K86&lt;&gt;""),"*FAIL",IF(AND(J10="RMK1",I86="F",K86&lt;&gt;""),"*FAIL",IF(AND(J10="RMK2",I86="F",K86&lt;&gt;""),"*FAIL",IF(AND(J10="RMK1",K86&lt;&gt;""),"*PASS",IF(AND(J10="RMK2",K86&lt;&gt;""),"*PASS",IF(AND(J10="RMK3",K86&lt;&gt;""),"*PASS",IF(AND(J10="RMK3",I86="E"),"FAIL",IF(AND(J10="RMK1",I86="F"),"FAIL",IF(AND(J10="RMK2",I86="F"),"FAIL",IF(J10="RMK1","PASS",IF(J10="RMK2","PASS",IF(J10="RMK3","PASS","ERROR"))))))))))))))</f>
        <v/>
      </c>
      <c r="K86" s="22" t="str">
        <f>IF(Sheet1!I58="","",Sheet1!I58)</f>
        <v/>
      </c>
    </row>
    <row r="87" spans="1:11" x14ac:dyDescent="0.35">
      <c r="A87" s="4">
        <v>58</v>
      </c>
      <c r="B87" s="19" t="str">
        <f>IF(Sheet1!B59="","",Sheet1!B59)</f>
        <v/>
      </c>
      <c r="C87" s="4" t="str">
        <f>IF(Sheet1!C59="","",Sheet1!C59)</f>
        <v/>
      </c>
      <c r="D87" s="4" t="str">
        <f>IF(Sheet1!D59="","",Sheet1!D59)</f>
        <v/>
      </c>
      <c r="E87" s="4" t="str">
        <f>IF(Sheet1!E59="","",Sheet1!E59)</f>
        <v/>
      </c>
      <c r="F87" s="4" t="str">
        <f>IF(Sheet1!F59="","",Sheet1!F59)</f>
        <v/>
      </c>
      <c r="G87" s="4" t="str">
        <f>IF(Sheet1!G59="","",Sheet1!G59)</f>
        <v/>
      </c>
      <c r="H87" s="13" t="str">
        <f>IF(AND(E87="",F87="",G87=""),"",IF(K87&lt;&gt;"",SUM(E87:G87)+K87,IF(SUM(E87:G87)&gt;100,"ERROR",IF(AND(E10="TEST",SUM(E87:G87)&lt;=100),SUM(E87:G87),IF(AND(E10="*TEST",F87="",E87&lt;=30,G87&lt;=70),SUM(E87:G87),IF(AND(E10="*TEST",F87&lt;=20,E87&lt;=20,G87&lt;=60),SUM(E87:G87),IF(AND(E10="*TEST",F87="-",E87&lt;=20,G87&lt;=60),SUM(E87:G87),"ERROR")))))))</f>
        <v/>
      </c>
      <c r="I87" s="4" t="str">
        <f>IF(H87="ERROR","ERROR",IF(H87="","",IF(AND(F10="*LAB",J10="RMK1",F87="-"),"F",IF(AND(F10="*LAB",J10="RMK2",F87="-"),"F",IF(AND(F10="*LAB",J10="RMK3",F87="-"),"E",IF(H87&gt;69.5,"A",IF(H87&gt;59.5,"B",IF(H87&gt;49.5,"C",IF(AND(D10="*PROGRAM",J10="RMK1",H87&lt;49.5),"F",IF(AND(D10="*PROGRAM",J10="RMK2",H87&lt;49.5),"F",IF(AND(D10="*PROGRAM",J10="RMK3",H87&lt;49.5),"E",IF(H87&gt;44.5,"D",IF(AND(J10="RMK3",H87&lt;44.5),"E",IF(AND(J10="RMK2",H87&lt;44.5),"F",IF(AND(J10="RMK1",H87&gt;39.5),"E","F")))))))))))))))</f>
        <v/>
      </c>
      <c r="J87" s="23" t="str">
        <f>IF(H87="ERROR","ERROR",IF(I87="","",IF(AND(J10="RMK3",I87="E",K87&lt;&gt;""),"*FAIL",IF(AND(J10="RMK1",I87="F",K87&lt;&gt;""),"*FAIL",IF(AND(J10="RMK2",I87="F",K87&lt;&gt;""),"*FAIL",IF(AND(J10="RMK1",K87&lt;&gt;""),"*PASS",IF(AND(J10="RMK2",K87&lt;&gt;""),"*PASS",IF(AND(J10="RMK3",K87&lt;&gt;""),"*PASS",IF(AND(J10="RMK3",I87="E"),"FAIL",IF(AND(J10="RMK1",I87="F"),"FAIL",IF(AND(J10="RMK2",I87="F"),"FAIL",IF(J10="RMK1","PASS",IF(J10="RMK2","PASS",IF(J10="RMK3","PASS","ERROR"))))))))))))))</f>
        <v/>
      </c>
      <c r="K87" s="22" t="str">
        <f>IF(Sheet1!I59="","",Sheet1!I59)</f>
        <v/>
      </c>
    </row>
    <row r="88" spans="1:11" x14ac:dyDescent="0.35">
      <c r="A88" s="4">
        <v>59</v>
      </c>
      <c r="B88" s="19" t="str">
        <f>IF(Sheet1!B60="","",Sheet1!B60)</f>
        <v/>
      </c>
      <c r="C88" s="4" t="str">
        <f>IF(Sheet1!C60="","",Sheet1!C60)</f>
        <v/>
      </c>
      <c r="D88" s="4" t="str">
        <f>IF(Sheet1!D60="","",Sheet1!D60)</f>
        <v/>
      </c>
      <c r="E88" s="4" t="str">
        <f>IF(Sheet1!E60="","",Sheet1!E60)</f>
        <v/>
      </c>
      <c r="F88" s="4" t="str">
        <f>IF(Sheet1!F60="","",Sheet1!F60)</f>
        <v/>
      </c>
      <c r="G88" s="4" t="str">
        <f>IF(Sheet1!G60="","",Sheet1!G60)</f>
        <v/>
      </c>
      <c r="H88" s="13" t="str">
        <f>IF(AND(E88="",F88="",G88=""),"",IF(K88&lt;&gt;"",SUM(E88:G88)+K88,IF(SUM(E88:G88)&gt;100,"ERROR",IF(AND(E10="TEST",SUM(E88:G88)&lt;=100),SUM(E88:G88),IF(AND(E10="*TEST",F88="",E88&lt;=30,G88&lt;=70),SUM(E88:G88),IF(AND(E10="*TEST",F88&lt;=20,E88&lt;=20,G88&lt;=60),SUM(E88:G88),IF(AND(E10="*TEST",F88="-",E88&lt;=20,G88&lt;=60),SUM(E88:G88),"ERROR")))))))</f>
        <v/>
      </c>
      <c r="I88" s="4" t="str">
        <f>IF(H88="ERROR","ERROR",IF(H88="","",IF(AND(F10="*LAB",J10="RMK1",F88="-"),"F",IF(AND(F10="*LAB",J10="RMK2",F88="-"),"F",IF(AND(F10="*LAB",J10="RMK3",F88="-"),"E",IF(H88&gt;69.5,"A",IF(H88&gt;59.5,"B",IF(H88&gt;49.5,"C",IF(AND(D10="*PROGRAM",J10="RMK1",H88&lt;49.5),"F",IF(AND(D10="*PROGRAM",J10="RMK2",H88&lt;49.5),"F",IF(AND(D10="*PROGRAM",J10="RMK3",H88&lt;49.5),"E",IF(H88&gt;44.5,"D",IF(AND(J10="RMK3",H88&lt;44.5),"E",IF(AND(J10="RMK2",H88&lt;44.5),"F",IF(AND(J10="RMK1",H88&gt;39.5),"E","F")))))))))))))))</f>
        <v/>
      </c>
      <c r="J88" s="23" t="str">
        <f>IF(H88="ERROR","ERROR",IF(I88="","",IF(AND(J10="RMK3",I88="E",K88&lt;&gt;""),"*FAIL",IF(AND(J10="RMK1",I88="F",K88&lt;&gt;""),"*FAIL",IF(AND(J10="RMK2",I88="F",K88&lt;&gt;""),"*FAIL",IF(AND(J10="RMK1",K88&lt;&gt;""),"*PASS",IF(AND(J10="RMK2",K88&lt;&gt;""),"*PASS",IF(AND(J10="RMK3",K88&lt;&gt;""),"*PASS",IF(AND(J10="RMK3",I88="E"),"FAIL",IF(AND(J10="RMK1",I88="F"),"FAIL",IF(AND(J10="RMK2",I88="F"),"FAIL",IF(J10="RMK1","PASS",IF(J10="RMK2","PASS",IF(J10="RMK3","PASS","ERROR"))))))))))))))</f>
        <v/>
      </c>
      <c r="K88" s="22" t="str">
        <f>IF(Sheet1!I60="","",Sheet1!I60)</f>
        <v/>
      </c>
    </row>
    <row r="89" spans="1:11" x14ac:dyDescent="0.35">
      <c r="A89" s="4">
        <v>60</v>
      </c>
      <c r="B89" s="19" t="str">
        <f>IF(Sheet1!B61="","",Sheet1!B61)</f>
        <v/>
      </c>
      <c r="C89" s="4" t="str">
        <f>IF(Sheet1!C61="","",Sheet1!C61)</f>
        <v/>
      </c>
      <c r="D89" s="4" t="str">
        <f>IF(Sheet1!D61="","",Sheet1!D61)</f>
        <v/>
      </c>
      <c r="E89" s="4" t="str">
        <f>IF(Sheet1!E61="","",Sheet1!E61)</f>
        <v/>
      </c>
      <c r="F89" s="4" t="str">
        <f>IF(Sheet1!F61="","",Sheet1!F61)</f>
        <v/>
      </c>
      <c r="G89" s="4" t="str">
        <f>IF(Sheet1!G61="","",Sheet1!G61)</f>
        <v/>
      </c>
      <c r="H89" s="13" t="str">
        <f>IF(AND(E89="",F89="",G89=""),"",IF(K89&lt;&gt;"",SUM(E89:G89)+K89,IF(SUM(E89:G89)&gt;100,"ERROR",IF(AND(E10="TEST",SUM(E89:G89)&lt;=100),SUM(E89:G89),IF(AND(E10="*TEST",F89="",E89&lt;=30,G89&lt;=70),SUM(E89:G89),IF(AND(E10="*TEST",F89&lt;=20,E89&lt;=20,G89&lt;=60),SUM(E89:G89),IF(AND(E10="*TEST",F89="-",E89&lt;=20,G89&lt;=60),SUM(E89:G89),"ERROR")))))))</f>
        <v/>
      </c>
      <c r="I89" s="4" t="str">
        <f>IF(H89="ERROR","ERROR",IF(H89="","",IF(AND(F10="*LAB",J10="RMK1",F89="-"),"F",IF(AND(F10="*LAB",J10="RMK2",F89="-"),"F",IF(AND(F10="*LAB",J10="RMK3",F89="-"),"E",IF(H89&gt;69.5,"A",IF(H89&gt;59.5,"B",IF(H89&gt;49.5,"C",IF(AND(D10="*PROGRAM",J10="RMK1",H89&lt;49.5),"F",IF(AND(D10="*PROGRAM",J10="RMK2",H89&lt;49.5),"F",IF(AND(D10="*PROGRAM",J10="RMK3",H89&lt;49.5),"E",IF(H89&gt;44.5,"D",IF(AND(J10="RMK3",H89&lt;44.5),"E",IF(AND(J10="RMK2",H89&lt;44.5),"F",IF(AND(J10="RMK1",H89&gt;39.5),"E","F")))))))))))))))</f>
        <v/>
      </c>
      <c r="J89" s="23" t="str">
        <f>IF(H89="ERROR","ERROR",IF(I89="","",IF(AND(J10="RMK3",I89="E",K89&lt;&gt;""),"*FAIL",IF(AND(J10="RMK1",I89="F",K89&lt;&gt;""),"*FAIL",IF(AND(J10="RMK2",I89="F",K89&lt;&gt;""),"*FAIL",IF(AND(J10="RMK1",K89&lt;&gt;""),"*PASS",IF(AND(J10="RMK2",K89&lt;&gt;""),"*PASS",IF(AND(J10="RMK3",K89&lt;&gt;""),"*PASS",IF(AND(J10="RMK3",I89="E"),"FAIL",IF(AND(J10="RMK1",I89="F"),"FAIL",IF(AND(J10="RMK2",I89="F"),"FAIL",IF(J10="RMK1","PASS",IF(J10="RMK2","PASS",IF(J10="RMK3","PASS","ERROR"))))))))))))))</f>
        <v/>
      </c>
      <c r="K89" s="22" t="str">
        <f>IF(Sheet1!I61="","",Sheet1!I61)</f>
        <v/>
      </c>
    </row>
    <row r="90" spans="1:11" x14ac:dyDescent="0.35">
      <c r="A90" s="4">
        <v>61</v>
      </c>
      <c r="B90" s="19" t="str">
        <f>IF(Sheet1!B62="","",Sheet1!B62)</f>
        <v/>
      </c>
      <c r="C90" s="4" t="str">
        <f>IF(Sheet1!C62="","",Sheet1!C62)</f>
        <v/>
      </c>
      <c r="D90" s="4" t="str">
        <f>IF(Sheet1!D62="","",Sheet1!D62)</f>
        <v/>
      </c>
      <c r="E90" s="4" t="str">
        <f>IF(Sheet1!E62="","",Sheet1!E62)</f>
        <v/>
      </c>
      <c r="F90" s="4" t="str">
        <f>IF(Sheet1!F62="","",Sheet1!F62)</f>
        <v/>
      </c>
      <c r="G90" s="4" t="str">
        <f>IF(Sheet1!G62="","",Sheet1!G62)</f>
        <v/>
      </c>
      <c r="H90" s="13" t="str">
        <f>IF(AND(E90="",F90="",G90=""),"",IF(K90&lt;&gt;"",SUM(E90:G90)+K90,IF(SUM(E90:G90)&gt;100,"ERROR",IF(AND(E10="TEST",SUM(E90:G90)&lt;=100),SUM(E90:G90),IF(AND(E10="*TEST",F90="",E90&lt;=30,G90&lt;=70),SUM(E90:G90),IF(AND(E10="*TEST",F90&lt;=20,E90&lt;=20,G90&lt;=60),SUM(E90:G90),IF(AND(E10="*TEST",F90="-",E90&lt;=20,G90&lt;=60),SUM(E90:G90),"ERROR")))))))</f>
        <v/>
      </c>
      <c r="I90" s="4" t="str">
        <f>IF(H90="ERROR","ERROR",IF(H90="","",IF(AND(F10="*LAB",J10="RMK1",F90="-"),"F",IF(AND(F10="*LAB",J10="RMK2",F90="-"),"F",IF(AND(F10="*LAB",J10="RMK3",F90="-"),"E",IF(H90&gt;69.5,"A",IF(H90&gt;59.5,"B",IF(H90&gt;49.5,"C",IF(AND(D10="*PROGRAM",J10="RMK1",H90&lt;49.5),"F",IF(AND(D10="*PROGRAM",J10="RMK2",H90&lt;49.5),"F",IF(AND(D10="*PROGRAM",J10="RMK3",H90&lt;49.5),"E",IF(H90&gt;44.5,"D",IF(AND(J10="RMK3",H90&lt;44.5),"E",IF(AND(J10="RMK2",H90&lt;44.5),"F",IF(AND(J10="RMK1",H90&gt;39.5),"E","F")))))))))))))))</f>
        <v/>
      </c>
      <c r="J90" s="23" t="str">
        <f>IF(H90="ERROR","ERROR",IF(I90="","",IF(AND(J10="RMK3",I90="E",K90&lt;&gt;""),"*FAIL",IF(AND(J10="RMK1",I90="F",K90&lt;&gt;""),"*FAIL",IF(AND(J10="RMK2",I90="F",K90&lt;&gt;""),"*FAIL",IF(AND(J10="RMK1",K90&lt;&gt;""),"*PASS",IF(AND(J10="RMK2",K90&lt;&gt;""),"*PASS",IF(AND(J10="RMK3",K90&lt;&gt;""),"*PASS",IF(AND(J10="RMK3",I90="E"),"FAIL",IF(AND(J10="RMK1",I90="F"),"FAIL",IF(AND(J10="RMK2",I90="F"),"FAIL",IF(J10="RMK1","PASS",IF(J10="RMK2","PASS",IF(J10="RMK3","PASS","ERROR"))))))))))))))</f>
        <v/>
      </c>
      <c r="K90" s="22" t="str">
        <f>IF(Sheet1!I62="","",Sheet1!I62)</f>
        <v/>
      </c>
    </row>
    <row r="91" spans="1:11" x14ac:dyDescent="0.35">
      <c r="A91" s="4">
        <v>62</v>
      </c>
      <c r="B91" s="19" t="str">
        <f>IF(Sheet1!B63="","",Sheet1!B63)</f>
        <v/>
      </c>
      <c r="C91" s="4" t="str">
        <f>IF(Sheet1!C63="","",Sheet1!C63)</f>
        <v/>
      </c>
      <c r="D91" s="4" t="str">
        <f>IF(Sheet1!D63="","",Sheet1!D63)</f>
        <v/>
      </c>
      <c r="E91" s="4" t="str">
        <f>IF(Sheet1!E63="","",Sheet1!E63)</f>
        <v/>
      </c>
      <c r="F91" s="4" t="str">
        <f>IF(Sheet1!F63="","",Sheet1!F63)</f>
        <v/>
      </c>
      <c r="G91" s="4" t="str">
        <f>IF(Sheet1!G63="","",Sheet1!G63)</f>
        <v/>
      </c>
      <c r="H91" s="13" t="str">
        <f>IF(AND(E91="",F91="",G91=""),"",IF(K91&lt;&gt;"",SUM(E91:G91)+K91,IF(SUM(E91:G91)&gt;100,"ERROR",IF(AND(E10="TEST",SUM(E91:G91)&lt;=100),SUM(E91:G91),IF(AND(E10="*TEST",F91="",E91&lt;=30,G91&lt;=70),SUM(E91:G91),IF(AND(E10="*TEST",F91&lt;=20,E91&lt;=20,G91&lt;=60),SUM(E91:G91),IF(AND(E10="*TEST",F91="-",E91&lt;=20,G91&lt;=60),SUM(E91:G91),"ERROR")))))))</f>
        <v/>
      </c>
      <c r="I91" s="4" t="str">
        <f>IF(H91="ERROR","ERROR",IF(H91="","",IF(AND(F10="*LAB",J10="RMK1",F91="-"),"F",IF(AND(F10="*LAB",J10="RMK2",F91="-"),"F",IF(AND(F10="*LAB",J10="RMK3",F91="-"),"E",IF(H91&gt;69.5,"A",IF(H91&gt;59.5,"B",IF(H91&gt;49.5,"C",IF(AND(D10="*PROGRAM",J10="RMK1",H91&lt;49.5),"F",IF(AND(D10="*PROGRAM",J10="RMK2",H91&lt;49.5),"F",IF(AND(D10="*PROGRAM",J10="RMK3",H91&lt;49.5),"E",IF(H91&gt;44.5,"D",IF(AND(J10="RMK3",H91&lt;44.5),"E",IF(AND(J10="RMK2",H91&lt;44.5),"F",IF(AND(J10="RMK1",H91&gt;39.5),"E","F")))))))))))))))</f>
        <v/>
      </c>
      <c r="J91" s="23" t="str">
        <f>IF(H91="ERROR","ERROR",IF(I91="","",IF(AND(J10="RMK3",I91="E",K91&lt;&gt;""),"*FAIL",IF(AND(J10="RMK1",I91="F",K91&lt;&gt;""),"*FAIL",IF(AND(J10="RMK2",I91="F",K91&lt;&gt;""),"*FAIL",IF(AND(J10="RMK1",K91&lt;&gt;""),"*PASS",IF(AND(J10="RMK2",K91&lt;&gt;""),"*PASS",IF(AND(J10="RMK3",K91&lt;&gt;""),"*PASS",IF(AND(J10="RMK3",I91="E"),"FAIL",IF(AND(J10="RMK1",I91="F"),"FAIL",IF(AND(J10="RMK2",I91="F"),"FAIL",IF(J10="RMK1","PASS",IF(J10="RMK2","PASS",IF(J10="RMK3","PASS","ERROR"))))))))))))))</f>
        <v/>
      </c>
      <c r="K91" s="22" t="str">
        <f>IF(Sheet1!I63="","",Sheet1!I63)</f>
        <v/>
      </c>
    </row>
    <row r="92" spans="1:11" x14ac:dyDescent="0.35">
      <c r="A92" s="4">
        <v>63</v>
      </c>
      <c r="B92" s="19" t="str">
        <f>IF(Sheet1!B64="","",Sheet1!B64)</f>
        <v/>
      </c>
      <c r="C92" s="4" t="str">
        <f>IF(Sheet1!C64="","",Sheet1!C64)</f>
        <v/>
      </c>
      <c r="D92" s="4" t="str">
        <f>IF(Sheet1!D64="","",Sheet1!D64)</f>
        <v/>
      </c>
      <c r="E92" s="4" t="str">
        <f>IF(Sheet1!E64="","",Sheet1!E64)</f>
        <v/>
      </c>
      <c r="F92" s="4" t="str">
        <f>IF(Sheet1!F64="","",Sheet1!F64)</f>
        <v/>
      </c>
      <c r="G92" s="4" t="str">
        <f>IF(Sheet1!G64="","",Sheet1!G64)</f>
        <v/>
      </c>
      <c r="H92" s="13" t="str">
        <f>IF(AND(E92="",F92="",G92=""),"",IF(K92&lt;&gt;"",SUM(E92:G92)+K92,IF(SUM(E92:G92)&gt;100,"ERROR",IF(AND(E10="TEST",SUM(E92:G92)&lt;=100),SUM(E92:G92),IF(AND(E10="*TEST",F92="",E92&lt;=30,G92&lt;=70),SUM(E92:G92),IF(AND(E10="*TEST",F92&lt;=20,E92&lt;=20,G92&lt;=60),SUM(E92:G92),IF(AND(E10="*TEST",F92="-",E92&lt;=20,G92&lt;=60),SUM(E92:G92),"ERROR")))))))</f>
        <v/>
      </c>
      <c r="I92" s="4" t="str">
        <f>IF(H92="ERROR","ERROR",IF(H92="","",IF(AND(F10="*LAB",J10="RMK1",F92="-"),"F",IF(AND(F10="*LAB",J10="RMK2",F92="-"),"F",IF(AND(F10="*LAB",J10="RMK3",F92="-"),"E",IF(H92&gt;69.5,"A",IF(H92&gt;59.5,"B",IF(H92&gt;49.5,"C",IF(AND(D10="*PROGRAM",J10="RMK1",H92&lt;49.5),"F",IF(AND(D10="*PROGRAM",J10="RMK2",H92&lt;49.5),"F",IF(AND(D10="*PROGRAM",J10="RMK3",H92&lt;49.5),"E",IF(H92&gt;44.5,"D",IF(AND(J10="RMK3",H92&lt;44.5),"E",IF(AND(J10="RMK2",H92&lt;44.5),"F",IF(AND(J10="RMK1",H92&gt;39.5),"E","F")))))))))))))))</f>
        <v/>
      </c>
      <c r="J92" s="23" t="str">
        <f>IF(H92="ERROR","ERROR",IF(I92="","",IF(AND(J10="RMK3",I92="E",K92&lt;&gt;""),"*FAIL",IF(AND(J10="RMK1",I92="F",K92&lt;&gt;""),"*FAIL",IF(AND(J10="RMK2",I92="F",K92&lt;&gt;""),"*FAIL",IF(AND(J10="RMK1",K92&lt;&gt;""),"*PASS",IF(AND(J10="RMK2",K92&lt;&gt;""),"*PASS",IF(AND(J10="RMK3",K92&lt;&gt;""),"*PASS",IF(AND(J10="RMK3",I92="E"),"FAIL",IF(AND(J10="RMK1",I92="F"),"FAIL",IF(AND(J10="RMK2",I92="F"),"FAIL",IF(J10="RMK1","PASS",IF(J10="RMK2","PASS",IF(J10="RMK3","PASS","ERROR"))))))))))))))</f>
        <v/>
      </c>
      <c r="K92" s="22" t="str">
        <f>IF(Sheet1!I64="","",Sheet1!I64)</f>
        <v/>
      </c>
    </row>
    <row r="93" spans="1:11" x14ac:dyDescent="0.35">
      <c r="A93" s="4">
        <v>64</v>
      </c>
      <c r="B93" s="19" t="str">
        <f>IF(Sheet1!B65="","",Sheet1!B65)</f>
        <v/>
      </c>
      <c r="C93" s="4" t="str">
        <f>IF(Sheet1!C65="","",Sheet1!C65)</f>
        <v/>
      </c>
      <c r="D93" s="4" t="str">
        <f>IF(Sheet1!D65="","",Sheet1!D65)</f>
        <v/>
      </c>
      <c r="E93" s="4" t="str">
        <f>IF(Sheet1!E65="","",Sheet1!E65)</f>
        <v/>
      </c>
      <c r="F93" s="4" t="str">
        <f>IF(Sheet1!F65="","",Sheet1!F65)</f>
        <v/>
      </c>
      <c r="G93" s="4" t="str">
        <f>IF(Sheet1!G65="","",Sheet1!G65)</f>
        <v/>
      </c>
      <c r="H93" s="13" t="str">
        <f>IF(AND(E93="",F93="",G93=""),"",IF(K93&lt;&gt;"",SUM(E93:G93)+K93,IF(SUM(E93:G93)&gt;100,"ERROR",IF(AND(E10="TEST",SUM(E93:G93)&lt;=100),SUM(E93:G93),IF(AND(E10="*TEST",F93="",E93&lt;=30,G93&lt;=70),SUM(E93:G93),IF(AND(E10="*TEST",F93&lt;=20,E93&lt;=20,G93&lt;=60),SUM(E93:G93),IF(AND(E10="*TEST",F93="-",E93&lt;=20,G93&lt;=60),SUM(E93:G93),"ERROR")))))))</f>
        <v/>
      </c>
      <c r="I93" s="4" t="str">
        <f>IF(H93="ERROR","ERROR",IF(H93="","",IF(AND(F10="*LAB",J10="RMK1",F93="-"),"F",IF(AND(F10="*LAB",J10="RMK2",F93="-"),"F",IF(AND(F10="*LAB",J10="RMK3",F93="-"),"E",IF(H93&gt;69.5,"A",IF(H93&gt;59.5,"B",IF(H93&gt;49.5,"C",IF(AND(D10="*PROGRAM",J10="RMK1",H93&lt;49.5),"F",IF(AND(D10="*PROGRAM",J10="RMK2",H93&lt;49.5),"F",IF(AND(D10="*PROGRAM",J10="RMK3",H93&lt;49.5),"E",IF(H93&gt;44.5,"D",IF(AND(J10="RMK3",H93&lt;44.5),"E",IF(AND(J10="RMK2",H93&lt;44.5),"F",IF(AND(J10="RMK1",H93&gt;39.5),"E","F")))))))))))))))</f>
        <v/>
      </c>
      <c r="J93" s="23" t="str">
        <f>IF(H93="ERROR","ERROR",IF(I93="","",IF(AND(J10="RMK3",I93="E",K93&lt;&gt;""),"*FAIL",IF(AND(J10="RMK1",I93="F",K93&lt;&gt;""),"*FAIL",IF(AND(J10="RMK2",I93="F",K93&lt;&gt;""),"*FAIL",IF(AND(J10="RMK1",K93&lt;&gt;""),"*PASS",IF(AND(J10="RMK2",K93&lt;&gt;""),"*PASS",IF(AND(J10="RMK3",K93&lt;&gt;""),"*PASS",IF(AND(J10="RMK3",I93="E"),"FAIL",IF(AND(J10="RMK1",I93="F"),"FAIL",IF(AND(J10="RMK2",I93="F"),"FAIL",IF(J10="RMK1","PASS",IF(J10="RMK2","PASS",IF(J10="RMK3","PASS","ERROR"))))))))))))))</f>
        <v/>
      </c>
      <c r="K93" s="22" t="str">
        <f>IF(Sheet1!I65="","",Sheet1!I65)</f>
        <v/>
      </c>
    </row>
    <row r="94" spans="1:11" x14ac:dyDescent="0.35">
      <c r="A94" s="4">
        <v>65</v>
      </c>
      <c r="B94" s="19" t="str">
        <f>IF(Sheet1!B66="","",Sheet1!B66)</f>
        <v/>
      </c>
      <c r="C94" s="4" t="str">
        <f>IF(Sheet1!C66="","",Sheet1!C66)</f>
        <v/>
      </c>
      <c r="D94" s="4" t="str">
        <f>IF(Sheet1!D66="","",Sheet1!D66)</f>
        <v/>
      </c>
      <c r="E94" s="4" t="str">
        <f>IF(Sheet1!E66="","",Sheet1!E66)</f>
        <v/>
      </c>
      <c r="F94" s="4" t="str">
        <f>IF(Sheet1!F66="","",Sheet1!F66)</f>
        <v/>
      </c>
      <c r="G94" s="4" t="str">
        <f>IF(Sheet1!G66="","",Sheet1!G66)</f>
        <v/>
      </c>
      <c r="H94" s="13" t="str">
        <f>IF(AND(E94="",F94="",G94=""),"",IF(K94&lt;&gt;"",SUM(E94:G94)+K94,IF(SUM(E94:G94)&gt;100,"ERROR",IF(AND(E10="TEST",SUM(E94:G94)&lt;=100),SUM(E94:G94),IF(AND(E10="*TEST",F94="",E94&lt;=30,G94&lt;=70),SUM(E94:G94),IF(AND(E10="*TEST",F94&lt;=20,E94&lt;=20,G94&lt;=60),SUM(E94:G94),IF(AND(E10="*TEST",F94="-",E94&lt;=20,G94&lt;=60),SUM(E94:G94),"ERROR")))))))</f>
        <v/>
      </c>
      <c r="I94" s="4" t="str">
        <f>IF(H94="ERROR","ERROR",IF(H94="","",IF(AND(F10="*LAB",J10="RMK1",F94="-"),"F",IF(AND(F10="*LAB",J10="RMK2",F94="-"),"F",IF(AND(F10="*LAB",J10="RMK3",F94="-"),"E",IF(H94&gt;69.5,"A",IF(H94&gt;59.5,"B",IF(H94&gt;49.5,"C",IF(AND(D10="*PROGRAM",J10="RMK1",H94&lt;49.5),"F",IF(AND(D10="*PROGRAM",J10="RMK2",H94&lt;49.5),"F",IF(AND(D10="*PROGRAM",J10="RMK3",H94&lt;49.5),"E",IF(H94&gt;44.5,"D",IF(AND(J10="RMK3",H94&lt;44.5),"E",IF(AND(J10="RMK2",H94&lt;44.5),"F",IF(AND(J10="RMK1",H94&gt;39.5),"E","F")))))))))))))))</f>
        <v/>
      </c>
      <c r="J94" s="23" t="str">
        <f>IF(H94="ERROR","ERROR",IF(I94="","",IF(AND(J10="RMK3",I94="E",K94&lt;&gt;""),"*FAIL",IF(AND(J10="RMK1",I94="F",K94&lt;&gt;""),"*FAIL",IF(AND(J10="RMK2",I94="F",K94&lt;&gt;""),"*FAIL",IF(AND(J10="RMK1",K94&lt;&gt;""),"*PASS",IF(AND(J10="RMK2",K94&lt;&gt;""),"*PASS",IF(AND(J10="RMK3",K94&lt;&gt;""),"*PASS",IF(AND(J10="RMK3",I94="E"),"FAIL",IF(AND(J10="RMK1",I94="F"),"FAIL",IF(AND(J10="RMK2",I94="F"),"FAIL",IF(J10="RMK1","PASS",IF(J10="RMK2","PASS",IF(J10="RMK3","PASS","ERROR"))))))))))))))</f>
        <v/>
      </c>
      <c r="K94" s="22" t="str">
        <f>IF(Sheet1!I66="","",Sheet1!I66)</f>
        <v/>
      </c>
    </row>
    <row r="95" spans="1:11" x14ac:dyDescent="0.35">
      <c r="A95" s="4">
        <v>66</v>
      </c>
      <c r="B95" s="19" t="str">
        <f>IF(Sheet1!B67="","",Sheet1!B67)</f>
        <v/>
      </c>
      <c r="C95" s="4" t="str">
        <f>IF(Sheet1!C67="","",Sheet1!C67)</f>
        <v/>
      </c>
      <c r="D95" s="4" t="str">
        <f>IF(Sheet1!D67="","",Sheet1!D67)</f>
        <v/>
      </c>
      <c r="E95" s="4" t="str">
        <f>IF(Sheet1!E67="","",Sheet1!E67)</f>
        <v/>
      </c>
      <c r="F95" s="4" t="str">
        <f>IF(Sheet1!F67="","",Sheet1!F67)</f>
        <v/>
      </c>
      <c r="G95" s="4" t="str">
        <f>IF(Sheet1!G67="","",Sheet1!G67)</f>
        <v/>
      </c>
      <c r="H95" s="13" t="str">
        <f>IF(AND(E95="",F95="",G95=""),"",IF(K95&lt;&gt;"",SUM(E95:G95)+K95,IF(SUM(E95:G95)&gt;100,"ERROR",IF(AND(E10="TEST",SUM(E95:G95)&lt;=100),SUM(E95:G95),IF(AND(E10="*TEST",F95="",E95&lt;=30,G95&lt;=70),SUM(E95:G95),IF(AND(E10="*TEST",F95&lt;=20,E95&lt;=20,G95&lt;=60),SUM(E95:G95),IF(AND(E10="*TEST",F95="-",E95&lt;=20,G95&lt;=60),SUM(E95:G95),"ERROR")))))))</f>
        <v/>
      </c>
      <c r="I95" s="4" t="str">
        <f>IF(H95="ERROR","ERROR",IF(H95="","",IF(AND(F10="*LAB",J10="RMK1",F95="-"),"F",IF(AND(F10="*LAB",J10="RMK2",F95="-"),"F",IF(AND(F10="*LAB",J10="RMK3",F95="-"),"E",IF(H95&gt;69.5,"A",IF(H95&gt;59.5,"B",IF(H95&gt;49.5,"C",IF(AND(D10="*PROGRAM",J10="RMK1",H95&lt;49.5),"F",IF(AND(D10="*PROGRAM",J10="RMK2",H95&lt;49.5),"F",IF(AND(D10="*PROGRAM",J10="RMK3",H95&lt;49.5),"E",IF(H95&gt;44.5,"D",IF(AND(J10="RMK3",H95&lt;44.5),"E",IF(AND(J10="RMK2",H95&lt;44.5),"F",IF(AND(J10="RMK1",H95&gt;39.5),"E","F")))))))))))))))</f>
        <v/>
      </c>
      <c r="J95" s="23" t="str">
        <f>IF(H95="ERROR","ERROR",IF(I95="","",IF(AND(J10="RMK3",I95="E",K95&lt;&gt;""),"*FAIL",IF(AND(J10="RMK1",I95="F",K95&lt;&gt;""),"*FAIL",IF(AND(J10="RMK2",I95="F",K95&lt;&gt;""),"*FAIL",IF(AND(J10="RMK1",K95&lt;&gt;""),"*PASS",IF(AND(J10="RMK2",K95&lt;&gt;""),"*PASS",IF(AND(J10="RMK3",K95&lt;&gt;""),"*PASS",IF(AND(J10="RMK3",I95="E"),"FAIL",IF(AND(J10="RMK1",I95="F"),"FAIL",IF(AND(J10="RMK2",I95="F"),"FAIL",IF(J10="RMK1","PASS",IF(J10="RMK2","PASS",IF(J10="RMK3","PASS","ERROR"))))))))))))))</f>
        <v/>
      </c>
      <c r="K95" s="22" t="str">
        <f>IF(Sheet1!I67="","",Sheet1!I67)</f>
        <v/>
      </c>
    </row>
    <row r="96" spans="1:11" x14ac:dyDescent="0.35">
      <c r="A96" s="4">
        <v>67</v>
      </c>
      <c r="B96" s="19" t="str">
        <f>IF(Sheet1!B68="","",Sheet1!B68)</f>
        <v/>
      </c>
      <c r="C96" s="4" t="str">
        <f>IF(Sheet1!C68="","",Sheet1!C68)</f>
        <v/>
      </c>
      <c r="D96" s="4" t="str">
        <f>IF(Sheet1!D68="","",Sheet1!D68)</f>
        <v/>
      </c>
      <c r="E96" s="4" t="str">
        <f>IF(Sheet1!E68="","",Sheet1!E68)</f>
        <v/>
      </c>
      <c r="F96" s="4" t="str">
        <f>IF(Sheet1!F68="","",Sheet1!F68)</f>
        <v/>
      </c>
      <c r="G96" s="4" t="str">
        <f>IF(Sheet1!G68="","",Sheet1!G68)</f>
        <v/>
      </c>
      <c r="H96" s="13" t="str">
        <f>IF(AND(E96="",F96="",G96=""),"",IF(K96&lt;&gt;"",SUM(E96:G96)+K96,IF(SUM(E96:G96)&gt;100,"ERROR",IF(AND(E10="TEST",SUM(E96:G96)&lt;=100),SUM(E96:G96),IF(AND(E10="*TEST",F96="",E96&lt;=30,G96&lt;=70),SUM(E96:G96),IF(AND(E10="*TEST",F96&lt;=20,E96&lt;=20,G96&lt;=60),SUM(E96:G96),IF(AND(E10="*TEST",F96="-",E96&lt;=20,G96&lt;=60),SUM(E96:G96),"ERROR")))))))</f>
        <v/>
      </c>
      <c r="I96" s="4" t="str">
        <f>IF(H96="ERROR","ERROR",IF(H96="","",IF(AND(F10="*LAB",J10="RMK1",F96="-"),"F",IF(AND(F10="*LAB",J10="RMK2",F96="-"),"F",IF(AND(F10="*LAB",J10="RMK3",F96="-"),"E",IF(H96&gt;69.5,"A",IF(H96&gt;59.5,"B",IF(H96&gt;49.5,"C",IF(AND(D10="*PROGRAM",J10="RMK1",H96&lt;49.5),"F",IF(AND(D10="*PROGRAM",J10="RMK2",H96&lt;49.5),"F",IF(AND(D10="*PROGRAM",J10="RMK3",H96&lt;49.5),"E",IF(H96&gt;44.5,"D",IF(AND(J10="RMK3",H96&lt;44.5),"E",IF(AND(J10="RMK2",H96&lt;44.5),"F",IF(AND(J10="RMK1",H96&gt;39.5),"E","F")))))))))))))))</f>
        <v/>
      </c>
      <c r="J96" s="23" t="str">
        <f>IF(H96="ERROR","ERROR",IF(I96="","",IF(AND(J10="RMK3",I96="E",K96&lt;&gt;""),"*FAIL",IF(AND(J10="RMK1",I96="F",K96&lt;&gt;""),"*FAIL",IF(AND(J10="RMK2",I96="F",K96&lt;&gt;""),"*FAIL",IF(AND(J10="RMK1",K96&lt;&gt;""),"*PASS",IF(AND(J10="RMK2",K96&lt;&gt;""),"*PASS",IF(AND(J10="RMK3",K96&lt;&gt;""),"*PASS",IF(AND(J10="RMK3",I96="E"),"FAIL",IF(AND(J10="RMK1",I96="F"),"FAIL",IF(AND(J10="RMK2",I96="F"),"FAIL",IF(J10="RMK1","PASS",IF(J10="RMK2","PASS",IF(J10="RMK3","PASS","ERROR"))))))))))))))</f>
        <v/>
      </c>
      <c r="K96" s="22" t="str">
        <f>IF(Sheet1!I68="","",Sheet1!I68)</f>
        <v/>
      </c>
    </row>
    <row r="97" spans="1:11" x14ac:dyDescent="0.35">
      <c r="A97" s="4">
        <v>68</v>
      </c>
      <c r="B97" s="19" t="str">
        <f>IF(Sheet1!B69="","",Sheet1!B69)</f>
        <v/>
      </c>
      <c r="C97" s="4" t="str">
        <f>IF(Sheet1!C69="","",Sheet1!C69)</f>
        <v/>
      </c>
      <c r="D97" s="4" t="str">
        <f>IF(Sheet1!D69="","",Sheet1!D69)</f>
        <v/>
      </c>
      <c r="E97" s="4" t="str">
        <f>IF(Sheet1!E69="","",Sheet1!E69)</f>
        <v/>
      </c>
      <c r="F97" s="4" t="str">
        <f>IF(Sheet1!F69="","",Sheet1!F69)</f>
        <v/>
      </c>
      <c r="G97" s="4" t="str">
        <f>IF(Sheet1!G69="","",Sheet1!G69)</f>
        <v/>
      </c>
      <c r="H97" s="13" t="str">
        <f>IF(AND(E97="",F97="",G97=""),"",IF(K97&lt;&gt;"",SUM(E97:G97)+K97,IF(SUM(E97:G97)&gt;100,"ERROR",IF(AND(E10="TEST",SUM(E97:G97)&lt;=100),SUM(E97:G97),IF(AND(E10="*TEST",F97="",E97&lt;=30,G97&lt;=70),SUM(E97:G97),IF(AND(E10="*TEST",F97&lt;=20,E97&lt;=20,G97&lt;=60),SUM(E97:G97),IF(AND(E10="*TEST",F97="-",E97&lt;=20,G97&lt;=60),SUM(E97:G97),"ERROR")))))))</f>
        <v/>
      </c>
      <c r="I97" s="4" t="str">
        <f>IF(H97="ERROR","ERROR",IF(H97="","",IF(AND(F10="*LAB",J10="RMK1",F97="-"),"F",IF(AND(F10="*LAB",J10="RMK2",F97="-"),"F",IF(AND(F10="*LAB",J10="RMK3",F97="-"),"E",IF(H97&gt;69.5,"A",IF(H97&gt;59.5,"B",IF(H97&gt;49.5,"C",IF(AND(D10="*PROGRAM",J10="RMK1",H97&lt;49.5),"F",IF(AND(D10="*PROGRAM",J10="RMK2",H97&lt;49.5),"F",IF(AND(D10="*PROGRAM",J10="RMK3",H97&lt;49.5),"E",IF(H97&gt;44.5,"D",IF(AND(J10="RMK3",H97&lt;44.5),"E",IF(AND(J10="RMK2",H97&lt;44.5),"F",IF(AND(J10="RMK1",H97&gt;39.5),"E","F")))))))))))))))</f>
        <v/>
      </c>
      <c r="J97" s="23" t="str">
        <f>IF(H97="ERROR","ERROR",IF(I97="","",IF(AND(J10="RMK3",I97="E",K97&lt;&gt;""),"*FAIL",IF(AND(J10="RMK1",I97="F",K97&lt;&gt;""),"*FAIL",IF(AND(J10="RMK2",I97="F",K97&lt;&gt;""),"*FAIL",IF(AND(J10="RMK1",K97&lt;&gt;""),"*PASS",IF(AND(J10="RMK2",K97&lt;&gt;""),"*PASS",IF(AND(J10="RMK3",K97&lt;&gt;""),"*PASS",IF(AND(J10="RMK3",I97="E"),"FAIL",IF(AND(J10="RMK1",I97="F"),"FAIL",IF(AND(J10="RMK2",I97="F"),"FAIL",IF(J10="RMK1","PASS",IF(J10="RMK2","PASS",IF(J10="RMK3","PASS","ERROR"))))))))))))))</f>
        <v/>
      </c>
      <c r="K97" s="22" t="str">
        <f>IF(Sheet1!I69="","",Sheet1!I69)</f>
        <v/>
      </c>
    </row>
    <row r="98" spans="1:11" x14ac:dyDescent="0.35">
      <c r="A98" s="4">
        <v>69</v>
      </c>
      <c r="B98" s="19" t="str">
        <f>IF(Sheet1!B70="","",Sheet1!B70)</f>
        <v/>
      </c>
      <c r="C98" s="4" t="str">
        <f>IF(Sheet1!C70="","",Sheet1!C70)</f>
        <v/>
      </c>
      <c r="D98" s="4" t="str">
        <f>IF(Sheet1!D70="","",Sheet1!D70)</f>
        <v/>
      </c>
      <c r="E98" s="4" t="str">
        <f>IF(Sheet1!E70="","",Sheet1!E70)</f>
        <v/>
      </c>
      <c r="F98" s="4" t="str">
        <f>IF(Sheet1!F70="","",Sheet1!F70)</f>
        <v/>
      </c>
      <c r="G98" s="4" t="str">
        <f>IF(Sheet1!G70="","",Sheet1!G70)</f>
        <v/>
      </c>
      <c r="H98" s="13" t="str">
        <f>IF(AND(E98="",F98="",G98=""),"",IF(K98&lt;&gt;"",SUM(E98:G98)+K98,IF(SUM(E98:G98)&gt;100,"ERROR",IF(AND(E10="TEST",SUM(E98:G98)&lt;=100),SUM(E98:G98),IF(AND(E10="*TEST",F98="",E98&lt;=30,G98&lt;=70),SUM(E98:G98),IF(AND(E10="*TEST",F98&lt;=20,E98&lt;=20,G98&lt;=60),SUM(E98:G98),IF(AND(E10="*TEST",F98="-",E98&lt;=20,G98&lt;=60),SUM(E98:G98),"ERROR")))))))</f>
        <v/>
      </c>
      <c r="I98" s="4" t="str">
        <f>IF(H98="ERROR","ERROR",IF(H98="","",IF(AND(F10="*LAB",J10="RMK1",F98="-"),"F",IF(AND(F10="*LAB",J10="RMK2",F98="-"),"F",IF(AND(F10="*LAB",J10="RMK3",F98="-"),"E",IF(H98&gt;69.5,"A",IF(H98&gt;59.5,"B",IF(H98&gt;49.5,"C",IF(AND(D10="*PROGRAM",J10="RMK1",H98&lt;49.5),"F",IF(AND(D10="*PROGRAM",J10="RMK2",H98&lt;49.5),"F",IF(AND(D10="*PROGRAM",J10="RMK3",H98&lt;49.5),"E",IF(H98&gt;44.5,"D",IF(AND(J10="RMK3",H98&lt;44.5),"E",IF(AND(J10="RMK2",H98&lt;44.5),"F",IF(AND(J10="RMK1",H98&gt;39.5),"E","F")))))))))))))))</f>
        <v/>
      </c>
      <c r="J98" s="23" t="str">
        <f>IF(H98="ERROR","ERROR",IF(I98="","",IF(AND(J10="RMK3",I98="E",K98&lt;&gt;""),"*FAIL",IF(AND(J10="RMK1",I98="F",K98&lt;&gt;""),"*FAIL",IF(AND(J10="RMK2",I98="F",K98&lt;&gt;""),"*FAIL",IF(AND(J10="RMK1",K98&lt;&gt;""),"*PASS",IF(AND(J10="RMK2",K98&lt;&gt;""),"*PASS",IF(AND(J10="RMK3",K98&lt;&gt;""),"*PASS",IF(AND(J10="RMK3",I98="E"),"FAIL",IF(AND(J10="RMK1",I98="F"),"FAIL",IF(AND(J10="RMK2",I98="F"),"FAIL",IF(J10="RMK1","PASS",IF(J10="RMK2","PASS",IF(J10="RMK3","PASS","ERROR"))))))))))))))</f>
        <v/>
      </c>
      <c r="K98" s="22" t="str">
        <f>IF(Sheet1!I70="","",Sheet1!I70)</f>
        <v/>
      </c>
    </row>
    <row r="99" spans="1:11" x14ac:dyDescent="0.35">
      <c r="A99" s="4">
        <v>70</v>
      </c>
      <c r="B99" s="19" t="str">
        <f>IF(Sheet1!B71="","",Sheet1!B71)</f>
        <v/>
      </c>
      <c r="C99" s="4" t="str">
        <f>IF(Sheet1!C71="","",Sheet1!C71)</f>
        <v/>
      </c>
      <c r="D99" s="4" t="str">
        <f>IF(Sheet1!D71="","",Sheet1!D71)</f>
        <v/>
      </c>
      <c r="E99" s="4" t="str">
        <f>IF(Sheet1!E71="","",Sheet1!E71)</f>
        <v/>
      </c>
      <c r="F99" s="4" t="str">
        <f>IF(Sheet1!F71="","",Sheet1!F71)</f>
        <v/>
      </c>
      <c r="G99" s="4" t="str">
        <f>IF(Sheet1!G71="","",Sheet1!G71)</f>
        <v/>
      </c>
      <c r="H99" s="13" t="str">
        <f>IF(AND(E99="",F99="",G99=""),"",IF(K99&lt;&gt;"",SUM(E99:G99)+K99,IF(SUM(E99:G99)&gt;100,"ERROR",IF(AND(E10="TEST",SUM(E99:G99)&lt;=100),SUM(E99:G99),IF(AND(E10="*TEST",F99="",E99&lt;=30,G99&lt;=70),SUM(E99:G99),IF(AND(E10="*TEST",F99&lt;=20,E99&lt;=20,G99&lt;=60),SUM(E99:G99),IF(AND(E10="*TEST",F99="-",E99&lt;=20,G99&lt;=60),SUM(E99:G99),"ERROR")))))))</f>
        <v/>
      </c>
      <c r="I99" s="4" t="str">
        <f>IF(H99="ERROR","ERROR",IF(H99="","",IF(AND(F10="*LAB",J10="RMK1",F99="-"),"F",IF(AND(F10="*LAB",J10="RMK2",F99="-"),"F",IF(AND(F10="*LAB",J10="RMK3",F99="-"),"E",IF(H99&gt;69.5,"A",IF(H99&gt;59.5,"B",IF(H99&gt;49.5,"C",IF(AND(D10="*PROGRAM",J10="RMK1",H99&lt;49.5),"F",IF(AND(D10="*PROGRAM",J10="RMK2",H99&lt;49.5),"F",IF(AND(D10="*PROGRAM",J10="RMK3",H99&lt;49.5),"E",IF(H99&gt;44.5,"D",IF(AND(J10="RMK3",H99&lt;44.5),"E",IF(AND(J10="RMK2",H99&lt;44.5),"F",IF(AND(J10="RMK1",H99&gt;39.5),"E","F")))))))))))))))</f>
        <v/>
      </c>
      <c r="J99" s="23" t="str">
        <f>IF(H99="ERROR","ERROR",IF(I99="","",IF(AND(J10="RMK3",I99="E",K99&lt;&gt;""),"*FAIL",IF(AND(J10="RMK1",I99="F",K99&lt;&gt;""),"*FAIL",IF(AND(J10="RMK2",I99="F",K99&lt;&gt;""),"*FAIL",IF(AND(J10="RMK1",K99&lt;&gt;""),"*PASS",IF(AND(J10="RMK2",K99&lt;&gt;""),"*PASS",IF(AND(J10="RMK3",K99&lt;&gt;""),"*PASS",IF(AND(J10="RMK3",I99="E"),"FAIL",IF(AND(J10="RMK1",I99="F"),"FAIL",IF(AND(J10="RMK2",I99="F"),"FAIL",IF(J10="RMK1","PASS",IF(J10="RMK2","PASS",IF(J10="RMK3","PASS","ERROR"))))))))))))))</f>
        <v/>
      </c>
      <c r="K99" s="22" t="str">
        <f>IF(Sheet1!I71="","",Sheet1!I71)</f>
        <v/>
      </c>
    </row>
    <row r="100" spans="1:11" x14ac:dyDescent="0.35">
      <c r="A100" s="4">
        <v>71</v>
      </c>
      <c r="B100" s="19" t="str">
        <f>IF(Sheet1!B72="","",Sheet1!B72)</f>
        <v/>
      </c>
      <c r="C100" s="4" t="str">
        <f>IF(Sheet1!C72="","",Sheet1!C72)</f>
        <v/>
      </c>
      <c r="D100" s="4" t="str">
        <f>IF(Sheet1!D72="","",Sheet1!D72)</f>
        <v/>
      </c>
      <c r="E100" s="4" t="str">
        <f>IF(Sheet1!E72="","",Sheet1!E72)</f>
        <v/>
      </c>
      <c r="F100" s="4" t="str">
        <f>IF(Sheet1!F72="","",Sheet1!F72)</f>
        <v/>
      </c>
      <c r="G100" s="4" t="str">
        <f>IF(Sheet1!G72="","",Sheet1!G72)</f>
        <v/>
      </c>
      <c r="H100" s="13" t="str">
        <f>IF(AND(E100="",F100="",G100=""),"",IF(K100&lt;&gt;"",SUM(E100:G100)+K100,IF(SUM(E100:G100)&gt;100,"ERROR",IF(AND(E10="TEST",SUM(E100:G100)&lt;=100),SUM(E100:G100),IF(AND(E10="*TEST",F100="",E100&lt;=30,G100&lt;=70),SUM(E100:G100),IF(AND(E10="*TEST",F100&lt;=20,E100&lt;=20,G100&lt;=60),SUM(E100:G100),IF(AND(E10="*TEST",F100="-",E100&lt;=20,G100&lt;=60),SUM(E100:G100),"ERROR")))))))</f>
        <v/>
      </c>
      <c r="I100" s="4" t="str">
        <f>IF(H100="ERROR","ERROR",IF(H100="","",IF(AND(F10="*LAB",J10="RMK1",F100="-"),"F",IF(AND(F10="*LAB",J10="RMK2",F100="-"),"F",IF(AND(F10="*LAB",J10="RMK3",F100="-"),"E",IF(H100&gt;69.5,"A",IF(H100&gt;59.5,"B",IF(H100&gt;49.5,"C",IF(AND(D10="*PROGRAM",J10="RMK1",H100&lt;49.5),"F",IF(AND(D10="*PROGRAM",J10="RMK2",H100&lt;49.5),"F",IF(AND(D10="*PROGRAM",J10="RMK3",H100&lt;49.5),"E",IF(H100&gt;44.5,"D",IF(AND(J10="RMK3",H100&lt;44.5),"E",IF(AND(J10="RMK2",H100&lt;44.5),"F",IF(AND(J10="RMK1",H100&gt;39.5),"E","F")))))))))))))))</f>
        <v/>
      </c>
      <c r="J100" s="23" t="str">
        <f>IF(H100="ERROR","ERROR",IF(I100="","",IF(AND(J10="RMK3",I100="E",K100&lt;&gt;""),"*FAIL",IF(AND(J10="RMK1",I100="F",K100&lt;&gt;""),"*FAIL",IF(AND(J10="RMK2",I100="F",K100&lt;&gt;""),"*FAIL",IF(AND(J10="RMK1",K100&lt;&gt;""),"*PASS",IF(AND(J10="RMK2",K100&lt;&gt;""),"*PASS",IF(AND(J10="RMK3",K100&lt;&gt;""),"*PASS",IF(AND(J10="RMK3",I100="E"),"FAIL",IF(AND(J10="RMK1",I100="F"),"FAIL",IF(AND(J10="RMK2",I100="F"),"FAIL",IF(J10="RMK1","PASS",IF(J10="RMK2","PASS",IF(J10="RMK3","PASS","ERROR"))))))))))))))</f>
        <v/>
      </c>
      <c r="K100" s="22" t="str">
        <f>IF(Sheet1!I72="","",Sheet1!I72)</f>
        <v/>
      </c>
    </row>
    <row r="101" spans="1:11" x14ac:dyDescent="0.35">
      <c r="A101" s="4">
        <v>72</v>
      </c>
      <c r="B101" s="19" t="str">
        <f>IF(Sheet1!B73="","",Sheet1!B73)</f>
        <v/>
      </c>
      <c r="C101" s="4" t="str">
        <f>IF(Sheet1!C73="","",Sheet1!C73)</f>
        <v/>
      </c>
      <c r="D101" s="4" t="str">
        <f>IF(Sheet1!D73="","",Sheet1!D73)</f>
        <v/>
      </c>
      <c r="E101" s="4" t="str">
        <f>IF(Sheet1!E73="","",Sheet1!E73)</f>
        <v/>
      </c>
      <c r="F101" s="4" t="str">
        <f>IF(Sheet1!F73="","",Sheet1!F73)</f>
        <v/>
      </c>
      <c r="G101" s="4" t="str">
        <f>IF(Sheet1!G73="","",Sheet1!G73)</f>
        <v/>
      </c>
      <c r="H101" s="13" t="str">
        <f>IF(AND(E101="",F101="",G101=""),"",IF(K101&lt;&gt;"",SUM(E101:G101)+K101,IF(SUM(E101:G101)&gt;100,"ERROR",IF(AND(E10="TEST",SUM(E101:G101)&lt;=100),SUM(E101:G101),IF(AND(E10="*TEST",F101="",E101&lt;=30,G101&lt;=70),SUM(E101:G101),IF(AND(E10="*TEST",F101&lt;=20,E101&lt;=20,G101&lt;=60),SUM(E101:G101),IF(AND(E10="*TEST",F101="-",E101&lt;=20,G101&lt;=60),SUM(E101:G101),"ERROR")))))))</f>
        <v/>
      </c>
      <c r="I101" s="4" t="str">
        <f>IF(H101="ERROR","ERROR",IF(H101="","",IF(AND(F10="*LAB",J10="RMK1",F101="-"),"F",IF(AND(F10="*LAB",J10="RMK2",F101="-"),"F",IF(AND(F10="*LAB",J10="RMK3",F101="-"),"E",IF(H101&gt;69.5,"A",IF(H101&gt;59.5,"B",IF(H101&gt;49.5,"C",IF(AND(D10="*PROGRAM",J10="RMK1",H101&lt;49.5),"F",IF(AND(D10="*PROGRAM",J10="RMK2",H101&lt;49.5),"F",IF(AND(D10="*PROGRAM",J10="RMK3",H101&lt;49.5),"E",IF(H101&gt;44.5,"D",IF(AND(J10="RMK3",H101&lt;44.5),"E",IF(AND(J10="RMK2",H101&lt;44.5),"F",IF(AND(J10="RMK1",H101&gt;39.5),"E","F")))))))))))))))</f>
        <v/>
      </c>
      <c r="J101" s="23" t="str">
        <f>IF(H101="ERROR","ERROR",IF(I101="","",IF(AND(J10="RMK3",I101="E",K101&lt;&gt;""),"*FAIL",IF(AND(J10="RMK1",I101="F",K101&lt;&gt;""),"*FAIL",IF(AND(J10="RMK2",I101="F",K101&lt;&gt;""),"*FAIL",IF(AND(J10="RMK1",K101&lt;&gt;""),"*PASS",IF(AND(J10="RMK2",K101&lt;&gt;""),"*PASS",IF(AND(J10="RMK3",K101&lt;&gt;""),"*PASS",IF(AND(J10="RMK3",I101="E"),"FAIL",IF(AND(J10="RMK1",I101="F"),"FAIL",IF(AND(J10="RMK2",I101="F"),"FAIL",IF(J10="RMK1","PASS",IF(J10="RMK2","PASS",IF(J10="RMK3","PASS","ERROR"))))))))))))))</f>
        <v/>
      </c>
      <c r="K101" s="22" t="str">
        <f>IF(Sheet1!I73="","",Sheet1!I73)</f>
        <v/>
      </c>
    </row>
    <row r="102" spans="1:11" x14ac:dyDescent="0.35">
      <c r="A102" s="4">
        <v>73</v>
      </c>
      <c r="B102" s="19" t="str">
        <f>IF(Sheet1!B74="","",Sheet1!B74)</f>
        <v/>
      </c>
      <c r="C102" s="4" t="str">
        <f>IF(Sheet1!C74="","",Sheet1!C74)</f>
        <v/>
      </c>
      <c r="D102" s="4" t="str">
        <f>IF(Sheet1!D74="","",Sheet1!D74)</f>
        <v/>
      </c>
      <c r="E102" s="4" t="str">
        <f>IF(Sheet1!E74="","",Sheet1!E74)</f>
        <v/>
      </c>
      <c r="F102" s="4" t="str">
        <f>IF(Sheet1!F74="","",Sheet1!F74)</f>
        <v/>
      </c>
      <c r="G102" s="4" t="str">
        <f>IF(Sheet1!G74="","",Sheet1!G74)</f>
        <v/>
      </c>
      <c r="H102" s="13" t="str">
        <f>IF(AND(E102="",F102="",G102=""),"",IF(K102&lt;&gt;"",SUM(E102:G102)+K102,IF(SUM(E102:G102)&gt;100,"ERROR",IF(AND(E10="TEST",SUM(E102:G102)&lt;=100),SUM(E102:G102),IF(AND(E10="*TEST",F102="",E102&lt;=30,G102&lt;=70),SUM(E102:G102),IF(AND(E10="*TEST",F102&lt;=20,E102&lt;=20,G102&lt;=60),SUM(E102:G102),IF(AND(E10="*TEST",F102="-",E102&lt;=20,G102&lt;=60),SUM(E102:G102),"ERROR")))))))</f>
        <v/>
      </c>
      <c r="I102" s="4" t="str">
        <f>IF(H102="ERROR","ERROR",IF(H102="","",IF(AND(F10="*LAB",J10="RMK1",F102="-"),"F",IF(AND(F10="*LAB",J10="RMK2",F102="-"),"F",IF(AND(F10="*LAB",J10="RMK3",F102="-"),"E",IF(H102&gt;69.5,"A",IF(H102&gt;59.5,"B",IF(H102&gt;49.5,"C",IF(AND(D10="*PROGRAM",J10="RMK1",H102&lt;49.5),"F",IF(AND(D10="*PROGRAM",J10="RMK2",H102&lt;49.5),"F",IF(AND(D10="*PROGRAM",J10="RMK3",H102&lt;49.5),"E",IF(H102&gt;44.5,"D",IF(AND(J10="RMK3",H102&lt;44.5),"E",IF(AND(J10="RMK2",H102&lt;44.5),"F",IF(AND(J10="RMK1",H102&gt;39.5),"E","F")))))))))))))))</f>
        <v/>
      </c>
      <c r="J102" s="23" t="str">
        <f>IF(H102="ERROR","ERROR",IF(I102="","",IF(AND(J10="RMK3",I102="E",K102&lt;&gt;""),"*FAIL",IF(AND(J10="RMK1",I102="F",K102&lt;&gt;""),"*FAIL",IF(AND(J10="RMK2",I102="F",K102&lt;&gt;""),"*FAIL",IF(AND(J10="RMK1",K102&lt;&gt;""),"*PASS",IF(AND(J10="RMK2",K102&lt;&gt;""),"*PASS",IF(AND(J10="RMK3",K102&lt;&gt;""),"*PASS",IF(AND(J10="RMK3",I102="E"),"FAIL",IF(AND(J10="RMK1",I102="F"),"FAIL",IF(AND(J10="RMK2",I102="F"),"FAIL",IF(J10="RMK1","PASS",IF(J10="RMK2","PASS",IF(J10="RMK3","PASS","ERROR"))))))))))))))</f>
        <v/>
      </c>
      <c r="K102" s="22" t="str">
        <f>IF(Sheet1!I74="","",Sheet1!I74)</f>
        <v/>
      </c>
    </row>
    <row r="103" spans="1:11" x14ac:dyDescent="0.35">
      <c r="A103" s="4">
        <v>74</v>
      </c>
      <c r="B103" s="19" t="str">
        <f>IF(Sheet1!B75="","",Sheet1!B75)</f>
        <v/>
      </c>
      <c r="C103" s="4" t="str">
        <f>IF(Sheet1!C75="","",Sheet1!C75)</f>
        <v/>
      </c>
      <c r="D103" s="4" t="str">
        <f>IF(Sheet1!D75="","",Sheet1!D75)</f>
        <v/>
      </c>
      <c r="E103" s="4" t="str">
        <f>IF(Sheet1!E75="","",Sheet1!E75)</f>
        <v/>
      </c>
      <c r="F103" s="4" t="str">
        <f>IF(Sheet1!F75="","",Sheet1!F75)</f>
        <v/>
      </c>
      <c r="G103" s="4" t="str">
        <f>IF(Sheet1!G75="","",Sheet1!G75)</f>
        <v/>
      </c>
      <c r="H103" s="13" t="str">
        <f>IF(AND(E103="",F103="",G103=""),"",IF(K103&lt;&gt;"",SUM(E103:G103)+K103,IF(SUM(E103:G103)&gt;100,"ERROR",IF(AND(E10="TEST",SUM(E103:G103)&lt;=100),SUM(E103:G103),IF(AND(E10="*TEST",F103="",E103&lt;=30,G103&lt;=70),SUM(E103:G103),IF(AND(E10="*TEST",F103&lt;=20,E103&lt;=20,G103&lt;=60),SUM(E103:G103),IF(AND(E10="*TEST",F103="-",E103&lt;=20,G103&lt;=60),SUM(E103:G103),"ERROR")))))))</f>
        <v/>
      </c>
      <c r="I103" s="4" t="str">
        <f>IF(H103="ERROR","ERROR",IF(H103="","",IF(AND(F10="*LAB",J10="RMK1",F103="-"),"F",IF(AND(F10="*LAB",J10="RMK2",F103="-"),"F",IF(AND(F10="*LAB",J10="RMK3",F103="-"),"E",IF(H103&gt;69.5,"A",IF(H103&gt;59.5,"B",IF(H103&gt;49.5,"C",IF(AND(D10="*PROGRAM",J10="RMK1",H103&lt;49.5),"F",IF(AND(D10="*PROGRAM",J10="RMK2",H103&lt;49.5),"F",IF(AND(D10="*PROGRAM",J10="RMK3",H103&lt;49.5),"E",IF(H103&gt;44.5,"D",IF(AND(J10="RMK3",H103&lt;44.5),"E",IF(AND(J10="RMK2",H103&lt;44.5),"F",IF(AND(J10="RMK1",H103&gt;39.5),"E","F")))))))))))))))</f>
        <v/>
      </c>
      <c r="J103" s="23" t="str">
        <f>IF(H103="ERROR","ERROR",IF(I103="","",IF(AND(J10="RMK3",I103="E",K103&lt;&gt;""),"*FAIL",IF(AND(J10="RMK1",I103="F",K103&lt;&gt;""),"*FAIL",IF(AND(J10="RMK2",I103="F",K103&lt;&gt;""),"*FAIL",IF(AND(J10="RMK1",K103&lt;&gt;""),"*PASS",IF(AND(J10="RMK2",K103&lt;&gt;""),"*PASS",IF(AND(J10="RMK3",K103&lt;&gt;""),"*PASS",IF(AND(J10="RMK3",I103="E"),"FAIL",IF(AND(J10="RMK1",I103="F"),"FAIL",IF(AND(J10="RMK2",I103="F"),"FAIL",IF(J10="RMK1","PASS",IF(J10="RMK2","PASS",IF(J10="RMK3","PASS","ERROR"))))))))))))))</f>
        <v/>
      </c>
      <c r="K103" s="22" t="str">
        <f>IF(Sheet1!I75="","",Sheet1!I75)</f>
        <v/>
      </c>
    </row>
    <row r="104" spans="1:11" x14ac:dyDescent="0.35">
      <c r="A104" s="4">
        <v>75</v>
      </c>
      <c r="B104" s="19" t="str">
        <f>IF(Sheet1!B76="","",Sheet1!B76)</f>
        <v/>
      </c>
      <c r="C104" s="4" t="str">
        <f>IF(Sheet1!C76="","",Sheet1!C76)</f>
        <v/>
      </c>
      <c r="D104" s="4" t="str">
        <f>IF(Sheet1!D76="","",Sheet1!D76)</f>
        <v/>
      </c>
      <c r="E104" s="4" t="str">
        <f>IF(Sheet1!E76="","",Sheet1!E76)</f>
        <v/>
      </c>
      <c r="F104" s="4" t="str">
        <f>IF(Sheet1!F76="","",Sheet1!F76)</f>
        <v/>
      </c>
      <c r="G104" s="4" t="str">
        <f>IF(Sheet1!G76="","",Sheet1!G76)</f>
        <v/>
      </c>
      <c r="H104" s="13" t="str">
        <f>IF(AND(E104="",F104="",G104=""),"",IF(K104&lt;&gt;"",SUM(E104:G104)+K104,IF(SUM(E104:G104)&gt;100,"ERROR",IF(AND(E10="TEST",SUM(E104:G104)&lt;=100),SUM(E104:G104),IF(AND(E10="*TEST",F104="",E104&lt;=30,G104&lt;=70),SUM(E104:G104),IF(AND(E10="*TEST",F104&lt;=20,E104&lt;=20,G104&lt;=60),SUM(E104:G104),IF(AND(E10="*TEST",F104="-",E104&lt;=20,G104&lt;=60),SUM(E104:G104),"ERROR")))))))</f>
        <v/>
      </c>
      <c r="I104" s="4" t="str">
        <f>IF(H104="ERROR","ERROR",IF(H104="","",IF(AND(F10="*LAB",J10="RMK1",F104="-"),"F",IF(AND(F10="*LAB",J10="RMK2",F104="-"),"F",IF(AND(F10="*LAB",J10="RMK3",F104="-"),"E",IF(H104&gt;69.5,"A",IF(H104&gt;59.5,"B",IF(H104&gt;49.5,"C",IF(AND(D10="*PROGRAM",J10="RMK1",H104&lt;49.5),"F",IF(AND(D10="*PROGRAM",J10="RMK2",H104&lt;49.5),"F",IF(AND(D10="*PROGRAM",J10="RMK3",H104&lt;49.5),"E",IF(H104&gt;44.5,"D",IF(AND(J10="RMK3",H104&lt;44.5),"E",IF(AND(J10="RMK2",H104&lt;44.5),"F",IF(AND(J10="RMK1",H104&gt;39.5),"E","F")))))))))))))))</f>
        <v/>
      </c>
      <c r="J104" s="23" t="str">
        <f>IF(H104="ERROR","ERROR",IF(I104="","",IF(AND(J10="RMK3",I104="E",K104&lt;&gt;""),"*FAIL",IF(AND(J10="RMK1",I104="F",K104&lt;&gt;""),"*FAIL",IF(AND(J10="RMK2",I104="F",K104&lt;&gt;""),"*FAIL",IF(AND(J10="RMK1",K104&lt;&gt;""),"*PASS",IF(AND(J10="RMK2",K104&lt;&gt;""),"*PASS",IF(AND(J10="RMK3",K104&lt;&gt;""),"*PASS",IF(AND(J10="RMK3",I104="E"),"FAIL",IF(AND(J10="RMK1",I104="F"),"FAIL",IF(AND(J10="RMK2",I104="F"),"FAIL",IF(J10="RMK1","PASS",IF(J10="RMK2","PASS",IF(J10="RMK3","PASS","ERROR"))))))))))))))</f>
        <v/>
      </c>
      <c r="K104" s="22" t="str">
        <f>IF(Sheet1!I76="","",Sheet1!I76)</f>
        <v/>
      </c>
    </row>
    <row r="105" spans="1:11" x14ac:dyDescent="0.35">
      <c r="A105" s="4">
        <v>76</v>
      </c>
      <c r="B105" s="19" t="str">
        <f>IF(Sheet1!B77="","",Sheet1!B77)</f>
        <v/>
      </c>
      <c r="C105" s="4" t="str">
        <f>IF(Sheet1!C77="","",Sheet1!C77)</f>
        <v/>
      </c>
      <c r="D105" s="4" t="str">
        <f>IF(Sheet1!D77="","",Sheet1!D77)</f>
        <v/>
      </c>
      <c r="E105" s="4" t="str">
        <f>IF(Sheet1!E77="","",Sheet1!E77)</f>
        <v/>
      </c>
      <c r="F105" s="4" t="str">
        <f>IF(Sheet1!F77="","",Sheet1!F77)</f>
        <v/>
      </c>
      <c r="G105" s="4" t="str">
        <f>IF(Sheet1!G77="","",Sheet1!G77)</f>
        <v/>
      </c>
      <c r="H105" s="13" t="str">
        <f>IF(AND(E105="",F105="",G105=""),"",IF(K105&lt;&gt;"",SUM(E105:G105)+K105,IF(SUM(E105:G105)&gt;100,"ERROR",IF(AND(E10="TEST",SUM(E105:G105)&lt;=100),SUM(E105:G105),IF(AND(E10="*TEST",F105="",E105&lt;=30,G105&lt;=70),SUM(E105:G105),IF(AND(E10="*TEST",F105&lt;=20,E105&lt;=20,G105&lt;=60),SUM(E105:G105),IF(AND(E10="*TEST",F105="-",E105&lt;=20,G105&lt;=60),SUM(E105:G105),"ERROR")))))))</f>
        <v/>
      </c>
      <c r="I105" s="4" t="str">
        <f>IF(H105="ERROR","ERROR",IF(H105="","",IF(AND(F10="*LAB",J10="RMK1",F105="-"),"F",IF(AND(F10="*LAB",J10="RMK2",F105="-"),"F",IF(AND(F10="*LAB",J10="RMK3",F105="-"),"E",IF(H105&gt;69.5,"A",IF(H105&gt;59.5,"B",IF(H105&gt;49.5,"C",IF(AND(D10="*PROGRAM",J10="RMK1",H105&lt;49.5),"F",IF(AND(D10="*PROGRAM",J10="RMK2",H105&lt;49.5),"F",IF(AND(D10="*PROGRAM",J10="RMK3",H105&lt;49.5),"E",IF(H105&gt;44.5,"D",IF(AND(J10="RMK3",H105&lt;44.5),"E",IF(AND(J10="RMK2",H105&lt;44.5),"F",IF(AND(J10="RMK1",H105&gt;39.5),"E","F")))))))))))))))</f>
        <v/>
      </c>
      <c r="J105" s="23" t="str">
        <f>IF(H105="ERROR","ERROR",IF(I105="","",IF(AND(J10="RMK3",I105="E",K105&lt;&gt;""),"*FAIL",IF(AND(J10="RMK1",I105="F",K105&lt;&gt;""),"*FAIL",IF(AND(J10="RMK2",I105="F",K105&lt;&gt;""),"*FAIL",IF(AND(J10="RMK1",K105&lt;&gt;""),"*PASS",IF(AND(J10="RMK2",K105&lt;&gt;""),"*PASS",IF(AND(J10="RMK3",K105&lt;&gt;""),"*PASS",IF(AND(J10="RMK3",I105="E"),"FAIL",IF(AND(J10="RMK1",I105="F"),"FAIL",IF(AND(J10="RMK2",I105="F"),"FAIL",IF(J10="RMK1","PASS",IF(J10="RMK2","PASS",IF(J10="RMK3","PASS","ERROR"))))))))))))))</f>
        <v/>
      </c>
      <c r="K105" s="22" t="str">
        <f>IF(Sheet1!I77="","",Sheet1!I77)</f>
        <v/>
      </c>
    </row>
    <row r="106" spans="1:11" x14ac:dyDescent="0.35">
      <c r="A106" s="4">
        <v>77</v>
      </c>
      <c r="B106" s="19" t="str">
        <f>IF(Sheet1!B78="","",Sheet1!B78)</f>
        <v/>
      </c>
      <c r="C106" s="4" t="str">
        <f>IF(Sheet1!C78="","",Sheet1!C78)</f>
        <v/>
      </c>
      <c r="D106" s="4" t="str">
        <f>IF(Sheet1!D78="","",Sheet1!D78)</f>
        <v/>
      </c>
      <c r="E106" s="4" t="str">
        <f>IF(Sheet1!E78="","",Sheet1!E78)</f>
        <v/>
      </c>
      <c r="F106" s="4" t="str">
        <f>IF(Sheet1!F78="","",Sheet1!F78)</f>
        <v/>
      </c>
      <c r="G106" s="4" t="str">
        <f>IF(Sheet1!G78="","",Sheet1!G78)</f>
        <v/>
      </c>
      <c r="H106" s="13" t="str">
        <f>IF(AND(E106="",F106="",G106=""),"",IF(K106&lt;&gt;"",SUM(E106:G106)+K106,IF(SUM(E106:G106)&gt;100,"ERROR",IF(AND(E10="TEST",SUM(E106:G106)&lt;=100),SUM(E106:G106),IF(AND(E10="*TEST",F106="",E106&lt;=30,G106&lt;=70),SUM(E106:G106),IF(AND(E10="*TEST",F106&lt;=20,E106&lt;=20,G106&lt;=60),SUM(E106:G106),IF(AND(E10="*TEST",F106="-",E106&lt;=20,G106&lt;=60),SUM(E106:G106),"ERROR")))))))</f>
        <v/>
      </c>
      <c r="I106" s="4" t="str">
        <f>IF(H106="ERROR","ERROR",IF(H106="","",IF(AND(F10="*LAB",J10="RMK1",F106="-"),"F",IF(AND(F10="*LAB",J10="RMK2",F106="-"),"F",IF(AND(F10="*LAB",J10="RMK3",F106="-"),"E",IF(H106&gt;69.5,"A",IF(H106&gt;59.5,"B",IF(H106&gt;49.5,"C",IF(AND(D10="*PROGRAM",J10="RMK1",H106&lt;49.5),"F",IF(AND(D10="*PROGRAM",J10="RMK2",H106&lt;49.5),"F",IF(AND(D10="*PROGRAM",J10="RMK3",H106&lt;49.5),"E",IF(H106&gt;44.5,"D",IF(AND(J10="RMK3",H106&lt;44.5),"E",IF(AND(J10="RMK2",H106&lt;44.5),"F",IF(AND(J10="RMK1",H106&gt;39.5),"E","F")))))))))))))))</f>
        <v/>
      </c>
      <c r="J106" s="23" t="str">
        <f>IF(H106="ERROR","ERROR",IF(I106="","",IF(AND(J10="RMK3",I106="E",K106&lt;&gt;""),"*FAIL",IF(AND(J10="RMK1",I106="F",K106&lt;&gt;""),"*FAIL",IF(AND(J10="RMK2",I106="F",K106&lt;&gt;""),"*FAIL",IF(AND(J10="RMK1",K106&lt;&gt;""),"*PASS",IF(AND(J10="RMK2",K106&lt;&gt;""),"*PASS",IF(AND(J10="RMK3",K106&lt;&gt;""),"*PASS",IF(AND(J10="RMK3",I106="E"),"FAIL",IF(AND(J10="RMK1",I106="F"),"FAIL",IF(AND(J10="RMK2",I106="F"),"FAIL",IF(J10="RMK1","PASS",IF(J10="RMK2","PASS",IF(J10="RMK3","PASS","ERROR"))))))))))))))</f>
        <v/>
      </c>
      <c r="K106" s="22" t="str">
        <f>IF(Sheet1!I78="","",Sheet1!I78)</f>
        <v/>
      </c>
    </row>
    <row r="107" spans="1:11" x14ac:dyDescent="0.35">
      <c r="A107" s="4">
        <v>78</v>
      </c>
      <c r="B107" s="19" t="str">
        <f>IF(Sheet1!B79="","",Sheet1!B79)</f>
        <v/>
      </c>
      <c r="C107" s="4" t="str">
        <f>IF(Sheet1!C79="","",Sheet1!C79)</f>
        <v/>
      </c>
      <c r="D107" s="4" t="str">
        <f>IF(Sheet1!D79="","",Sheet1!D79)</f>
        <v/>
      </c>
      <c r="E107" s="4" t="str">
        <f>IF(Sheet1!E79="","",Sheet1!E79)</f>
        <v/>
      </c>
      <c r="F107" s="4" t="str">
        <f>IF(Sheet1!F79="","",Sheet1!F79)</f>
        <v/>
      </c>
      <c r="G107" s="4" t="str">
        <f>IF(Sheet1!G79="","",Sheet1!G79)</f>
        <v/>
      </c>
      <c r="H107" s="13" t="str">
        <f>IF(AND(E107="",F107="",G107=""),"",IF(K107&lt;&gt;"",SUM(E107:G107)+K107,IF(SUM(E107:G107)&gt;100,"ERROR",IF(AND(E10="TEST",SUM(E107:G107)&lt;=100),SUM(E107:G107),IF(AND(E10="*TEST",F107="",E107&lt;=30,G107&lt;=70),SUM(E107:G107),IF(AND(E10="*TEST",F107&lt;=20,E107&lt;=20,G107&lt;=60),SUM(E107:G107),IF(AND(E10="*TEST",F107="-",E107&lt;=20,G107&lt;=60),SUM(E107:G107),"ERROR")))))))</f>
        <v/>
      </c>
      <c r="I107" s="4" t="str">
        <f>IF(H107="ERROR","ERROR",IF(H107="","",IF(AND(F10="*LAB",J10="RMK1",F107="-"),"F",IF(AND(F10="*LAB",J10="RMK2",F107="-"),"F",IF(AND(F10="*LAB",J10="RMK3",F107="-"),"E",IF(H107&gt;69.5,"A",IF(H107&gt;59.5,"B",IF(H107&gt;49.5,"C",IF(AND(D10="*PROGRAM",J10="RMK1",H107&lt;49.5),"F",IF(AND(D10="*PROGRAM",J10="RMK2",H107&lt;49.5),"F",IF(AND(D10="*PROGRAM",J10="RMK3",H107&lt;49.5),"E",IF(H107&gt;44.5,"D",IF(AND(J10="RMK3",H107&lt;44.5),"E",IF(AND(J10="RMK2",H107&lt;44.5),"F",IF(AND(J10="RMK1",H107&gt;39.5),"E","F")))))))))))))))</f>
        <v/>
      </c>
      <c r="J107" s="23" t="str">
        <f>IF(H107="ERROR","ERROR",IF(I107="","",IF(AND(J10="RMK3",I107="E",K107&lt;&gt;""),"*FAIL",IF(AND(J10="RMK1",I107="F",K107&lt;&gt;""),"*FAIL",IF(AND(J10="RMK2",I107="F",K107&lt;&gt;""),"*FAIL",IF(AND(J10="RMK1",K107&lt;&gt;""),"*PASS",IF(AND(J10="RMK2",K107&lt;&gt;""),"*PASS",IF(AND(J10="RMK3",K107&lt;&gt;""),"*PASS",IF(AND(J10="RMK3",I107="E"),"FAIL",IF(AND(J10="RMK1",I107="F"),"FAIL",IF(AND(J10="RMK2",I107="F"),"FAIL",IF(J10="RMK1","PASS",IF(J10="RMK2","PASS",IF(J10="RMK3","PASS","ERROR"))))))))))))))</f>
        <v/>
      </c>
      <c r="K107" s="22" t="str">
        <f>IF(Sheet1!I79="","",Sheet1!I79)</f>
        <v/>
      </c>
    </row>
    <row r="108" spans="1:11" x14ac:dyDescent="0.35">
      <c r="A108" s="4">
        <v>79</v>
      </c>
      <c r="B108" s="19" t="str">
        <f>IF(Sheet1!B80="","",Sheet1!B80)</f>
        <v/>
      </c>
      <c r="C108" s="4" t="str">
        <f>IF(Sheet1!C80="","",Sheet1!C80)</f>
        <v/>
      </c>
      <c r="D108" s="4" t="str">
        <f>IF(Sheet1!D80="","",Sheet1!D80)</f>
        <v/>
      </c>
      <c r="E108" s="4" t="str">
        <f>IF(Sheet1!E80="","",Sheet1!E80)</f>
        <v/>
      </c>
      <c r="F108" s="4" t="str">
        <f>IF(Sheet1!F80="","",Sheet1!F80)</f>
        <v/>
      </c>
      <c r="G108" s="4" t="str">
        <f>IF(Sheet1!G80="","",Sheet1!G80)</f>
        <v/>
      </c>
      <c r="H108" s="13" t="str">
        <f>IF(AND(E108="",F108="",G108=""),"",IF(K108&lt;&gt;"",SUM(E108:G108)+K108,IF(SUM(E108:G108)&gt;100,"ERROR",IF(AND(E10="TEST",SUM(E108:G108)&lt;=100),SUM(E108:G108),IF(AND(E10="*TEST",F108="",E108&lt;=30,G108&lt;=70),SUM(E108:G108),IF(AND(E10="*TEST",F108&lt;=20,E108&lt;=20,G108&lt;=60),SUM(E108:G108),IF(AND(E10="*TEST",F108="-",E108&lt;=20,G108&lt;=60),SUM(E108:G108),"ERROR")))))))</f>
        <v/>
      </c>
      <c r="I108" s="4" t="str">
        <f>IF(H108="ERROR","ERROR",IF(H108="","",IF(AND(F10="*LAB",J10="RMK1",F108="-"),"F",IF(AND(F10="*LAB",J10="RMK2",F108="-"),"F",IF(AND(F10="*LAB",J10="RMK3",F108="-"),"E",IF(H108&gt;69.5,"A",IF(H108&gt;59.5,"B",IF(H108&gt;49.5,"C",IF(AND(D10="*PROGRAM",J10="RMK1",H108&lt;49.5),"F",IF(AND(D10="*PROGRAM",J10="RMK2",H108&lt;49.5),"F",IF(AND(D10="*PROGRAM",J10="RMK3",H108&lt;49.5),"E",IF(H108&gt;44.5,"D",IF(AND(J10="RMK3",H108&lt;44.5),"E",IF(AND(J10="RMK2",H108&lt;44.5),"F",IF(AND(J10="RMK1",H108&gt;39.5),"E","F")))))))))))))))</f>
        <v/>
      </c>
      <c r="J108" s="23" t="str">
        <f>IF(H108="ERROR","ERROR",IF(I108="","",IF(AND(J10="RMK3",I108="E",K108&lt;&gt;""),"*FAIL",IF(AND(J10="RMK1",I108="F",K108&lt;&gt;""),"*FAIL",IF(AND(J10="RMK2",I108="F",K108&lt;&gt;""),"*FAIL",IF(AND(J10="RMK1",K108&lt;&gt;""),"*PASS",IF(AND(J10="RMK2",K108&lt;&gt;""),"*PASS",IF(AND(J10="RMK3",K108&lt;&gt;""),"*PASS",IF(AND(J10="RMK3",I108="E"),"FAIL",IF(AND(J10="RMK1",I108="F"),"FAIL",IF(AND(J10="RMK2",I108="F"),"FAIL",IF(J10="RMK1","PASS",IF(J10="RMK2","PASS",IF(J10="RMK3","PASS","ERROR"))))))))))))))</f>
        <v/>
      </c>
      <c r="K108" s="22" t="str">
        <f>IF(Sheet1!I80="","",Sheet1!I80)</f>
        <v/>
      </c>
    </row>
    <row r="109" spans="1:11" x14ac:dyDescent="0.35">
      <c r="A109" s="4">
        <v>80</v>
      </c>
      <c r="B109" s="19" t="str">
        <f>IF(Sheet1!B81="","",Sheet1!B81)</f>
        <v/>
      </c>
      <c r="C109" s="4" t="str">
        <f>IF(Sheet1!C81="","",Sheet1!C81)</f>
        <v/>
      </c>
      <c r="D109" s="4" t="str">
        <f>IF(Sheet1!D81="","",Sheet1!D81)</f>
        <v/>
      </c>
      <c r="E109" s="4" t="str">
        <f>IF(Sheet1!E81="","",Sheet1!E81)</f>
        <v/>
      </c>
      <c r="F109" s="4" t="str">
        <f>IF(Sheet1!F81="","",Sheet1!F81)</f>
        <v/>
      </c>
      <c r="G109" s="4" t="str">
        <f>IF(Sheet1!G81="","",Sheet1!G81)</f>
        <v/>
      </c>
      <c r="H109" s="13" t="str">
        <f>IF(AND(E109="",F109="",G109=""),"",IF(K109&lt;&gt;"",SUM(E109:G109)+K109,IF(SUM(E109:G109)&gt;100,"ERROR",IF(AND(E10="TEST",SUM(E109:G109)&lt;=100),SUM(E109:G109),IF(AND(E10="*TEST",F109="",E109&lt;=30,G109&lt;=70),SUM(E109:G109),IF(AND(E10="*TEST",F109&lt;=20,E109&lt;=20,G109&lt;=60),SUM(E109:G109),IF(AND(E10="*TEST",F109="-",E109&lt;=20,G109&lt;=60),SUM(E109:G109),"ERROR")))))))</f>
        <v/>
      </c>
      <c r="I109" s="4" t="str">
        <f>IF(H109="ERROR","ERROR",IF(H109="","",IF(AND(F10="*LAB",J10="RMK1",F109="-"),"F",IF(AND(F10="*LAB",J10="RMK2",F109="-"),"F",IF(AND(F10="*LAB",J10="RMK3",F109="-"),"E",IF(H109&gt;69.5,"A",IF(H109&gt;59.5,"B",IF(H109&gt;49.5,"C",IF(AND(D10="*PROGRAM",J10="RMK1",H109&lt;49.5),"F",IF(AND(D10="*PROGRAM",J10="RMK2",H109&lt;49.5),"F",IF(AND(D10="*PROGRAM",J10="RMK3",H109&lt;49.5),"E",IF(H109&gt;44.5,"D",IF(AND(J10="RMK3",H109&lt;44.5),"E",IF(AND(J10="RMK2",H109&lt;44.5),"F",IF(AND(J10="RMK1",H109&gt;39.5),"E","F")))))))))))))))</f>
        <v/>
      </c>
      <c r="J109" s="23" t="str">
        <f>IF(H109="ERROR","ERROR",IF(I109="","",IF(AND(J10="RMK3",I109="E",K109&lt;&gt;""),"*FAIL",IF(AND(J10="RMK1",I109="F",K109&lt;&gt;""),"*FAIL",IF(AND(J10="RMK2",I109="F",K109&lt;&gt;""),"*FAIL",IF(AND(J10="RMK1",K109&lt;&gt;""),"*PASS",IF(AND(J10="RMK2",K109&lt;&gt;""),"*PASS",IF(AND(J10="RMK3",K109&lt;&gt;""),"*PASS",IF(AND(J10="RMK3",I109="E"),"FAIL",IF(AND(J10="RMK1",I109="F"),"FAIL",IF(AND(J10="RMK2",I109="F"),"FAIL",IF(J10="RMK1","PASS",IF(J10="RMK2","PASS",IF(J10="RMK3","PASS","ERROR"))))))))))))))</f>
        <v/>
      </c>
      <c r="K109" s="22" t="str">
        <f>IF(Sheet1!I81="","",Sheet1!I81)</f>
        <v/>
      </c>
    </row>
    <row r="110" spans="1:11" ht="25.25" customHeight="1" thickBot="1" x14ac:dyDescent="0.3">
      <c r="B110" s="5"/>
      <c r="G110" s="37"/>
      <c r="H110" s="37"/>
      <c r="I110" s="37"/>
      <c r="J110" s="37"/>
    </row>
    <row r="111" spans="1:11" ht="16" thickBot="1" x14ac:dyDescent="0.3">
      <c r="B111" s="17" t="s">
        <v>12</v>
      </c>
      <c r="C111" s="18"/>
      <c r="D111" s="18"/>
      <c r="E111" s="18"/>
      <c r="F111" s="18"/>
      <c r="G111" s="35" t="s">
        <v>11</v>
      </c>
      <c r="H111" s="35"/>
      <c r="I111" s="35"/>
      <c r="J111" s="35"/>
    </row>
    <row r="112" spans="1:11" x14ac:dyDescent="0.25">
      <c r="A112" s="1" t="str">
        <f>IF(AND(I129="",I70&lt;&gt;""),A891,"")</f>
        <v/>
      </c>
      <c r="B112" s="2" t="str">
        <f>IF(A112="","",B891)</f>
        <v/>
      </c>
      <c r="C112" s="35" t="s">
        <v>18</v>
      </c>
      <c r="D112" s="35"/>
      <c r="E112" s="35"/>
      <c r="F112" s="35"/>
    </row>
    <row r="113" spans="1:10" ht="16" thickBot="1" x14ac:dyDescent="0.3">
      <c r="A113" s="1" t="str">
        <f>IF(A112="","",A892)</f>
        <v/>
      </c>
      <c r="B113" s="2" t="str">
        <f>IF(A112="","",B892)</f>
        <v/>
      </c>
    </row>
    <row r="114" spans="1:10" x14ac:dyDescent="0.25">
      <c r="A114" s="1" t="str">
        <f>IF(A112="","",A893)</f>
        <v/>
      </c>
      <c r="B114" s="2" t="str">
        <f>IF(A112="","",B893)</f>
        <v/>
      </c>
      <c r="C114" s="34" t="s">
        <v>13</v>
      </c>
      <c r="D114" s="35"/>
      <c r="E114" s="35"/>
      <c r="F114" s="35"/>
      <c r="G114" s="35"/>
      <c r="H114" s="35"/>
      <c r="I114" s="35"/>
      <c r="J114" s="36"/>
    </row>
    <row r="115" spans="1:10" x14ac:dyDescent="0.25">
      <c r="A115" s="1" t="str">
        <f>IF(A112="","",A894)</f>
        <v/>
      </c>
      <c r="B115" s="2" t="str">
        <f>IF(A112="","",B894)</f>
        <v/>
      </c>
      <c r="C115" s="32" t="s">
        <v>14</v>
      </c>
      <c r="D115" s="28"/>
      <c r="E115" s="28"/>
      <c r="F115" s="17"/>
      <c r="G115" s="28" t="s">
        <v>17</v>
      </c>
      <c r="H115" s="28"/>
      <c r="I115" s="28"/>
      <c r="J115" s="29"/>
    </row>
    <row r="116" spans="1:10" x14ac:dyDescent="0.25">
      <c r="A116" s="1" t="str">
        <f>IF(A112="","",IF(J10="RMK2","F =","E ="))</f>
        <v/>
      </c>
      <c r="B116" s="2" t="str">
        <f>IF(A112="","",IF(J10="RMK2",COUNTIF(I11:I880,"F"),COUNTIF(I11:I880,"E")))</f>
        <v/>
      </c>
      <c r="C116" s="32" t="s">
        <v>15</v>
      </c>
      <c r="D116" s="28"/>
      <c r="E116" s="28"/>
      <c r="F116" s="17"/>
      <c r="G116" s="28" t="str">
        <f>G57</f>
        <v>40%  -  44%:  E</v>
      </c>
      <c r="H116" s="28"/>
      <c r="I116" s="28"/>
      <c r="J116" s="29"/>
    </row>
    <row r="117" spans="1:10" ht="16" thickBot="1" x14ac:dyDescent="0.3">
      <c r="A117" s="1" t="str">
        <f>IF(A112="","",IF(J10="RMK1","F =","ALL="))</f>
        <v/>
      </c>
      <c r="B117" s="2" t="str">
        <f>IF(A112="","",IF(J10="RMK1",COUNTIF(I11:I880,"F"),B898))</f>
        <v/>
      </c>
      <c r="C117" s="33" t="s">
        <v>16</v>
      </c>
      <c r="D117" s="30"/>
      <c r="E117" s="30"/>
      <c r="F117" s="15"/>
      <c r="G117" s="30" t="str">
        <f>G58</f>
        <v>Below 40%:  F</v>
      </c>
      <c r="H117" s="30"/>
      <c r="I117" s="30"/>
      <c r="J117" s="31"/>
    </row>
    <row r="118" spans="1:10" x14ac:dyDescent="0.25">
      <c r="A118" s="1" t="str">
        <f>IF(A112="","",IF(J10="RMK3","% E=","% F="))</f>
        <v/>
      </c>
      <c r="B118" s="6" t="str">
        <f>IF(A112="","",IF(J10="RMK3",COUNTIF(I11:I880,"E")/B898,COUNTIF(I11:I880,"F")/B898))</f>
        <v/>
      </c>
      <c r="J118" s="7" t="s">
        <v>20</v>
      </c>
    </row>
    <row r="119" spans="1:10" x14ac:dyDescent="0.25">
      <c r="A119" s="8"/>
      <c r="B119" s="8"/>
    </row>
    <row r="120" spans="1:10" ht="26" x14ac:dyDescent="0.25">
      <c r="B120" s="44" t="s">
        <v>9</v>
      </c>
      <c r="C120" s="44"/>
      <c r="D120" s="44"/>
      <c r="E120" s="44"/>
      <c r="F120" s="44"/>
      <c r="G120" s="44"/>
      <c r="H120" s="44"/>
      <c r="I120" s="44"/>
      <c r="J120" s="44"/>
    </row>
    <row r="121" spans="1:10" ht="23.5" x14ac:dyDescent="0.25">
      <c r="B121" s="45" t="s">
        <v>10</v>
      </c>
      <c r="C121" s="45"/>
      <c r="D121" s="45"/>
      <c r="E121" s="45"/>
      <c r="F121" s="45"/>
      <c r="G121" s="45"/>
      <c r="H121" s="45"/>
      <c r="I121" s="45"/>
      <c r="J121" s="45"/>
    </row>
    <row r="122" spans="1:10" x14ac:dyDescent="0.25"/>
    <row r="123" spans="1:10" x14ac:dyDescent="0.25">
      <c r="A123" s="38" t="str">
        <f>A5</f>
        <v>School of Student: CE-SPESS</v>
      </c>
      <c r="B123" s="38"/>
      <c r="C123" s="38"/>
      <c r="E123" s="39" t="str">
        <f>E5</f>
        <v>Semester: HARNATTAN</v>
      </c>
      <c r="F123" s="39"/>
      <c r="G123" s="39"/>
      <c r="H123" s="39"/>
      <c r="I123" s="39"/>
      <c r="J123" s="39"/>
    </row>
    <row r="124" spans="1:10" x14ac:dyDescent="0.25">
      <c r="A124" s="38" t="str">
        <f>A6</f>
        <v>Department: PRM</v>
      </c>
      <c r="B124" s="38"/>
      <c r="C124" s="38"/>
      <c r="E124" s="39" t="str">
        <f>E6</f>
        <v>Session: 2023/2024</v>
      </c>
      <c r="F124" s="39"/>
      <c r="G124" s="39"/>
      <c r="H124" s="39"/>
      <c r="I124" s="39"/>
      <c r="J124" s="39"/>
    </row>
    <row r="125" spans="1:10" x14ac:dyDescent="0.25">
      <c r="A125" s="38" t="str">
        <f>A7</f>
        <v>Title of Course: INTODUCTION TO PROCUREMENT</v>
      </c>
      <c r="B125" s="38"/>
      <c r="C125" s="38"/>
      <c r="E125" s="39" t="str">
        <f>E7</f>
        <v>Course Code:   PRM 201  Units:  3</v>
      </c>
      <c r="F125" s="39"/>
      <c r="G125" s="39"/>
      <c r="H125" s="39"/>
      <c r="I125" s="39"/>
      <c r="J125" s="39"/>
    </row>
    <row r="126" spans="1:10" x14ac:dyDescent="0.25">
      <c r="A126" s="38" t="str">
        <f>A8</f>
        <v>School Offering Course: CE-SPESS</v>
      </c>
      <c r="B126" s="38"/>
      <c r="C126" s="38"/>
      <c r="E126" s="39" t="str">
        <f>E8</f>
        <v>Date: 17/4/2025</v>
      </c>
      <c r="F126" s="39"/>
      <c r="G126" s="39"/>
      <c r="H126" s="39"/>
      <c r="I126" s="39"/>
      <c r="J126" s="39"/>
    </row>
    <row r="127" spans="1:10" x14ac:dyDescent="0.25">
      <c r="A127" s="27" t="str">
        <f>IF(A9="","",A9)</f>
        <v/>
      </c>
      <c r="B127" s="27"/>
      <c r="C127" s="27"/>
      <c r="D127" s="27"/>
      <c r="E127" s="27"/>
      <c r="F127" s="27"/>
      <c r="G127" s="27"/>
      <c r="H127" s="27"/>
      <c r="I127" s="27"/>
      <c r="J127" s="27"/>
    </row>
    <row r="128" spans="1:10" x14ac:dyDescent="0.25">
      <c r="A128" s="3" t="s">
        <v>0</v>
      </c>
      <c r="B128" s="3" t="s">
        <v>5</v>
      </c>
      <c r="C128" s="3" t="s">
        <v>6</v>
      </c>
      <c r="D128" s="3" t="s">
        <v>8</v>
      </c>
      <c r="E128" s="3" t="s">
        <v>1</v>
      </c>
      <c r="F128" s="3" t="s">
        <v>2</v>
      </c>
      <c r="G128" s="3" t="s">
        <v>3</v>
      </c>
      <c r="H128" s="3" t="s">
        <v>4</v>
      </c>
      <c r="I128" s="3" t="s">
        <v>7</v>
      </c>
      <c r="J128" s="3" t="str">
        <f>J10</f>
        <v>RMK1</v>
      </c>
    </row>
    <row r="129" spans="1:11" x14ac:dyDescent="0.35">
      <c r="A129" s="9">
        <v>81</v>
      </c>
      <c r="B129" s="19" t="str">
        <f>IF(Sheet1!B82="","",Sheet1!B82)</f>
        <v/>
      </c>
      <c r="C129" s="4" t="str">
        <f>IF(Sheet1!C82="","",Sheet1!C82)</f>
        <v/>
      </c>
      <c r="D129" s="4" t="str">
        <f>IF(Sheet1!D82="","",Sheet1!D82)</f>
        <v/>
      </c>
      <c r="E129" s="4" t="str">
        <f>IF(Sheet1!E82="","",Sheet1!E82)</f>
        <v/>
      </c>
      <c r="F129" s="4" t="str">
        <f>IF(Sheet1!F82="","",Sheet1!F82)</f>
        <v/>
      </c>
      <c r="G129" s="4" t="str">
        <f>IF(Sheet1!G82="","",Sheet1!G82)</f>
        <v/>
      </c>
      <c r="H129" s="13" t="str">
        <f>IF(AND(E129="",F129="",G129=""),"",IF(K129&lt;&gt;"",SUM(E129:G129)+K129,IF(SUM(E129:G129)&gt;100,"ERROR",IF(AND(E10="TEST",SUM(E129:G129)&lt;=100),SUM(E129:G129),IF(AND(E10="*TEST",F129="",E129&lt;=30,G129&lt;=70),SUM(E129:G129),IF(AND(E10="*TEST",F129&lt;=20,E129&lt;=20,G129&lt;=60),SUM(E129:G129),IF(AND(E10="*TEST",F129="-",E129&lt;=20,G129&lt;=60),SUM(E129:G129),"ERROR")))))))</f>
        <v/>
      </c>
      <c r="I129" s="4" t="str">
        <f>IF(H129="ERROR","ERROR",IF(H129="","",IF(AND(F10="*LAB",J10="RMK1",F129="-"),"F",IF(AND(F10="*LAB",J10="RMK2",F129="-"),"F",IF(AND(F10="*LAB",J10="RMK3",F129="-"),"E",IF(H129&gt;69.5,"A",IF(H129&gt;59.5,"B",IF(H129&gt;49.5,"C",IF(AND(D10="*PROGRAM",J10="RMK1",H129&lt;49.5),"F",IF(AND(D10="*PROGRAM",J10="RMK2",H129&lt;49.5),"F",IF(AND(D10="*PROGRAM",J10="RMK3",H129&lt;49.5),"E",IF(H129&gt;44.5,"D",IF(AND(J10="RMK3",H129&lt;44.5),"E",IF(AND(J10="RMK2",H129&lt;44.5),"F",IF(AND(J10="RMK1",H129&gt;39.5),"E","F")))))))))))))))</f>
        <v/>
      </c>
      <c r="J129" s="23" t="str">
        <f>IF(H129="ERROR","ERROR",IF(I129="","",IF(AND(J10="RMK3",I129="E",K129&lt;&gt;""),"*FAIL",IF(AND(J10="RMK1",I129="F",K129&lt;&gt;""),"*FAIL",IF(AND(J10="RMK2",I129="F",K129&lt;&gt;""),"*FAIL",IF(AND(J10="RMK1",K129&lt;&gt;""),"*PASS",IF(AND(J10="RMK2",K129&lt;&gt;""),"*PASS",IF(AND(J10="RMK3",K129&lt;&gt;""),"*PASS",IF(AND(J10="RMK3",I129="E"),"FAIL",IF(AND(J10="RMK1",I129="F"),"FAIL",IF(AND(J10="RMK2",I129="F"),"FAIL",IF(J10="RMK1","PASS",IF(J10="RMK2","PASS",IF(J10="RMK3","PASS","ERROR"))))))))))))))</f>
        <v/>
      </c>
      <c r="K129" s="22" t="str">
        <f>IF(Sheet1!I82="","",Sheet1!I82)</f>
        <v/>
      </c>
    </row>
    <row r="130" spans="1:11" x14ac:dyDescent="0.35">
      <c r="A130" s="4">
        <v>82</v>
      </c>
      <c r="B130" s="19" t="str">
        <f>IF(Sheet1!B83="","",Sheet1!B83)</f>
        <v/>
      </c>
      <c r="C130" s="4" t="str">
        <f>IF(Sheet1!C83="","",Sheet1!C83)</f>
        <v/>
      </c>
      <c r="D130" s="4" t="str">
        <f>IF(Sheet1!D83="","",Sheet1!D83)</f>
        <v/>
      </c>
      <c r="E130" s="4" t="str">
        <f>IF(Sheet1!E83="","",Sheet1!E83)</f>
        <v/>
      </c>
      <c r="F130" s="4" t="str">
        <f>IF(Sheet1!F83="","",Sheet1!F83)</f>
        <v/>
      </c>
      <c r="G130" s="4" t="str">
        <f>IF(Sheet1!G83="","",Sheet1!G83)</f>
        <v/>
      </c>
      <c r="H130" s="13" t="str">
        <f>IF(AND(E130="",F130="",G130=""),"",IF(K130&lt;&gt;"",SUM(E130:G130)+K130,IF(SUM(E130:G130)&gt;100,"ERROR",IF(AND(E10="TEST",SUM(E130:G130)&lt;=100),SUM(E130:G130),IF(AND(E10="*TEST",F130="",E130&lt;=30,G130&lt;=70),SUM(E130:G130),IF(AND(E10="*TEST",F130&lt;=20,E130&lt;=20,G130&lt;=60),SUM(E130:G130),IF(AND(E10="*TEST",F130="-",E130&lt;=20,G130&lt;=60),SUM(E130:G130),"ERROR")))))))</f>
        <v/>
      </c>
      <c r="I130" s="4" t="str">
        <f>IF(H130="ERROR","ERROR",IF(H130="","",IF(AND(F10="*LAB",J10="RMK1",F130="-"),"F",IF(AND(F10="*LAB",J10="RMK2",F130="-"),"F",IF(AND(F10="*LAB",J10="RMK3",F130="-"),"E",IF(H130&gt;69.5,"A",IF(H130&gt;59.5,"B",IF(H130&gt;49.5,"C",IF(AND(D10="*PROGRAM",J10="RMK1",H130&lt;49.5),"F",IF(AND(D10="*PROGRAM",J10="RMK2",H130&lt;49.5),"F",IF(AND(D10="*PROGRAM",J10="RMK3",H130&lt;49.5),"E",IF(H130&gt;44.5,"D",IF(AND(J10="RMK3",H130&lt;44.5),"E",IF(AND(J10="RMK2",H130&lt;44.5),"F",IF(AND(J10="RMK1",H130&gt;39.5),"E","F")))))))))))))))</f>
        <v/>
      </c>
      <c r="J130" s="23" t="str">
        <f>IF(H130="ERROR","ERROR",IF(I130="","",IF(AND(J10="RMK3",I130="E",K130&lt;&gt;""),"*FAIL",IF(AND(J10="RMK1",I130="F",K130&lt;&gt;""),"*FAIL",IF(AND(J10="RMK2",I130="F",K130&lt;&gt;""),"*FAIL",IF(AND(J10="RMK1",K130&lt;&gt;""),"*PASS",IF(AND(J10="RMK2",K130&lt;&gt;""),"*PASS",IF(AND(J10="RMK3",K130&lt;&gt;""),"*PASS",IF(AND(J10="RMK3",I130="E"),"FAIL",IF(AND(J10="RMK1",I130="F"),"FAIL",IF(AND(J10="RMK2",I130="F"),"FAIL",IF(J10="RMK1","PASS",IF(J10="RMK2","PASS",IF(J10="RMK3","PASS","ERROR"))))))))))))))</f>
        <v/>
      </c>
      <c r="K130" s="22" t="str">
        <f>IF(Sheet1!I83="","",Sheet1!I83)</f>
        <v/>
      </c>
    </row>
    <row r="131" spans="1:11" x14ac:dyDescent="0.35">
      <c r="A131" s="4">
        <v>83</v>
      </c>
      <c r="B131" s="19" t="str">
        <f>IF(Sheet1!B84="","",Sheet1!B84)</f>
        <v/>
      </c>
      <c r="C131" s="4" t="str">
        <f>IF(Sheet1!C84="","",Sheet1!C84)</f>
        <v/>
      </c>
      <c r="D131" s="4" t="str">
        <f>IF(Sheet1!D84="","",Sheet1!D84)</f>
        <v/>
      </c>
      <c r="E131" s="4" t="str">
        <f>IF(Sheet1!E84="","",Sheet1!E84)</f>
        <v/>
      </c>
      <c r="F131" s="4" t="str">
        <f>IF(Sheet1!F84="","",Sheet1!F84)</f>
        <v/>
      </c>
      <c r="G131" s="4" t="str">
        <f>IF(Sheet1!G84="","",Sheet1!G84)</f>
        <v/>
      </c>
      <c r="H131" s="13" t="str">
        <f>IF(AND(E131="",F131="",G131=""),"",IF(K131&lt;&gt;"",SUM(E131:G131)+K131,IF(SUM(E131:G131)&gt;100,"ERROR",IF(AND(E10="TEST",SUM(E131:G131)&lt;=100),SUM(E131:G131),IF(AND(E10="*TEST",F131="",E131&lt;=30,G131&lt;=70),SUM(E131:G131),IF(AND(E10="*TEST",F131&lt;=20,E131&lt;=20,G131&lt;=60),SUM(E131:G131),IF(AND(E10="*TEST",F131="-",E131&lt;=20,G131&lt;=60),SUM(E131:G131),"ERROR")))))))</f>
        <v/>
      </c>
      <c r="I131" s="4" t="str">
        <f>IF(H131="ERROR","ERROR",IF(H131="","",IF(AND(F10="*LAB",J10="RMK1",F131="-"),"F",IF(AND(F10="*LAB",J10="RMK2",F131="-"),"F",IF(AND(F10="*LAB",J10="RMK3",F131="-"),"E",IF(H131&gt;69.5,"A",IF(H131&gt;59.5,"B",IF(H131&gt;49.5,"C",IF(AND(D10="*PROGRAM",J10="RMK1",H131&lt;49.5),"F",IF(AND(D10="*PROGRAM",J10="RMK2",H131&lt;49.5),"F",IF(AND(D10="*PROGRAM",J10="RMK3",H131&lt;49.5),"E",IF(H131&gt;44.5,"D",IF(AND(J10="RMK3",H131&lt;44.5),"E",IF(AND(J10="RMK2",H131&lt;44.5),"F",IF(AND(J10="RMK1",H131&gt;39.5),"E","F")))))))))))))))</f>
        <v/>
      </c>
      <c r="J131" s="23" t="str">
        <f>IF(H131="ERROR","ERROR",IF(I131="","",IF(AND(J10="RMK3",I131="E",K131&lt;&gt;""),"*FAIL",IF(AND(J10="RMK1",I131="F",K131&lt;&gt;""),"*FAIL",IF(AND(J10="RMK2",I131="F",K131&lt;&gt;""),"*FAIL",IF(AND(J10="RMK1",K131&lt;&gt;""),"*PASS",IF(AND(J10="RMK2",K131&lt;&gt;""),"*PASS",IF(AND(J10="RMK3",K131&lt;&gt;""),"*PASS",IF(AND(J10="RMK3",I131="E"),"FAIL",IF(AND(J10="RMK1",I131="F"),"FAIL",IF(AND(J10="RMK2",I131="F"),"FAIL",IF(J10="RMK1","PASS",IF(J10="RMK2","PASS",IF(J10="RMK3","PASS","ERROR"))))))))))))))</f>
        <v/>
      </c>
      <c r="K131" s="22" t="str">
        <f>IF(Sheet1!I84="","",Sheet1!I84)</f>
        <v/>
      </c>
    </row>
    <row r="132" spans="1:11" x14ac:dyDescent="0.35">
      <c r="A132" s="4">
        <v>84</v>
      </c>
      <c r="B132" s="19" t="str">
        <f>IF(Sheet1!B85="","",Sheet1!B85)</f>
        <v/>
      </c>
      <c r="C132" s="4" t="str">
        <f>IF(Sheet1!C85="","",Sheet1!C85)</f>
        <v/>
      </c>
      <c r="D132" s="4" t="str">
        <f>IF(Sheet1!D85="","",Sheet1!D85)</f>
        <v/>
      </c>
      <c r="E132" s="4" t="str">
        <f>IF(Sheet1!E85="","",Sheet1!E85)</f>
        <v/>
      </c>
      <c r="F132" s="4" t="str">
        <f>IF(Sheet1!F85="","",Sheet1!F85)</f>
        <v/>
      </c>
      <c r="G132" s="4" t="str">
        <f>IF(Sheet1!G85="","",Sheet1!G85)</f>
        <v/>
      </c>
      <c r="H132" s="13" t="str">
        <f>IF(AND(E132="",F132="",G132=""),"",IF(K132&lt;&gt;"",SUM(E132:G132)+K132,IF(SUM(E132:G132)&gt;100,"ERROR",IF(AND(E10="TEST",SUM(E132:G132)&lt;=100),SUM(E132:G132),IF(AND(E10="*TEST",F132="",E132&lt;=30,G132&lt;=70),SUM(E132:G132),IF(AND(E10="*TEST",F132&lt;=20,E132&lt;=20,G132&lt;=60),SUM(E132:G132),IF(AND(E10="*TEST",F132="-",E132&lt;=20,G132&lt;=60),SUM(E132:G132),"ERROR")))))))</f>
        <v/>
      </c>
      <c r="I132" s="4" t="str">
        <f>IF(H132="ERROR","ERROR",IF(H132="","",IF(AND(F10="*LAB",J10="RMK1",F132="-"),"F",IF(AND(F10="*LAB",J10="RMK2",F132="-"),"F",IF(AND(F10="*LAB",J10="RMK3",F132="-"),"E",IF(H132&gt;69.5,"A",IF(H132&gt;59.5,"B",IF(H132&gt;49.5,"C",IF(AND(D10="*PROGRAM",J10="RMK1",H132&lt;49.5),"F",IF(AND(D10="*PROGRAM",J10="RMK2",H132&lt;49.5),"F",IF(AND(D10="*PROGRAM",J10="RMK3",H132&lt;49.5),"E",IF(H132&gt;44.5,"D",IF(AND(J10="RMK3",H132&lt;44.5),"E",IF(AND(J10="RMK2",H132&lt;44.5),"F",IF(AND(J10="RMK1",H132&gt;39.5),"E","F")))))))))))))))</f>
        <v/>
      </c>
      <c r="J132" s="23" t="str">
        <f>IF(H132="ERROR","ERROR",IF(I132="","",IF(AND(J10="RMK3",I132="E",K132&lt;&gt;""),"*FAIL",IF(AND(J10="RMK1",I132="F",K132&lt;&gt;""),"*FAIL",IF(AND(J10="RMK2",I132="F",K132&lt;&gt;""),"*FAIL",IF(AND(J10="RMK1",K132&lt;&gt;""),"*PASS",IF(AND(J10="RMK2",K132&lt;&gt;""),"*PASS",IF(AND(J10="RMK3",K132&lt;&gt;""),"*PASS",IF(AND(J10="RMK3",I132="E"),"FAIL",IF(AND(J10="RMK1",I132="F"),"FAIL",IF(AND(J10="RMK2",I132="F"),"FAIL",IF(J10="RMK1","PASS",IF(J10="RMK2","PASS",IF(J10="RMK3","PASS","ERROR"))))))))))))))</f>
        <v/>
      </c>
      <c r="K132" s="22" t="str">
        <f>IF(Sheet1!I85="","",Sheet1!I85)</f>
        <v/>
      </c>
    </row>
    <row r="133" spans="1:11" x14ac:dyDescent="0.35">
      <c r="A133" s="4">
        <v>85</v>
      </c>
      <c r="B133" s="19" t="str">
        <f>IF(Sheet1!B86="","",Sheet1!B86)</f>
        <v/>
      </c>
      <c r="C133" s="4" t="str">
        <f>IF(Sheet1!C86="","",Sheet1!C86)</f>
        <v/>
      </c>
      <c r="D133" s="4" t="str">
        <f>IF(Sheet1!D86="","",Sheet1!D86)</f>
        <v/>
      </c>
      <c r="E133" s="4" t="str">
        <f>IF(Sheet1!E86="","",Sheet1!E86)</f>
        <v/>
      </c>
      <c r="F133" s="4" t="str">
        <f>IF(Sheet1!F86="","",Sheet1!F86)</f>
        <v/>
      </c>
      <c r="G133" s="4" t="str">
        <f>IF(Sheet1!G86="","",Sheet1!G86)</f>
        <v/>
      </c>
      <c r="H133" s="13" t="str">
        <f>IF(AND(E133="",F133="",G133=""),"",IF(K133&lt;&gt;"",SUM(E133:G133)+K133,IF(SUM(E133:G133)&gt;100,"ERROR",IF(AND(E10="TEST",SUM(E133:G133)&lt;=100),SUM(E133:G133),IF(AND(E10="*TEST",F133="",E133&lt;=30,G133&lt;=70),SUM(E133:G133),IF(AND(E10="*TEST",F133&lt;=20,E133&lt;=20,G133&lt;=60),SUM(E133:G133),IF(AND(E10="*TEST",F133="-",E133&lt;=20,G133&lt;=60),SUM(E133:G133),"ERROR")))))))</f>
        <v/>
      </c>
      <c r="I133" s="4" t="str">
        <f>IF(H133="ERROR","ERROR",IF(H133="","",IF(AND(F10="*LAB",J10="RMK1",F133="-"),"F",IF(AND(F10="*LAB",J10="RMK2",F133="-"),"F",IF(AND(F10="*LAB",J10="RMK3",F133="-"),"E",IF(H133&gt;69.5,"A",IF(H133&gt;59.5,"B",IF(H133&gt;49.5,"C",IF(AND(D10="*PROGRAM",J10="RMK1",H133&lt;49.5),"F",IF(AND(D10="*PROGRAM",J10="RMK2",H133&lt;49.5),"F",IF(AND(D10="*PROGRAM",J10="RMK3",H133&lt;49.5),"E",IF(H133&gt;44.5,"D",IF(AND(J10="RMK3",H133&lt;44.5),"E",IF(AND(J10="RMK2",H133&lt;44.5),"F",IF(AND(J10="RMK1",H133&gt;39.5),"E","F")))))))))))))))</f>
        <v/>
      </c>
      <c r="J133" s="23" t="str">
        <f>IF(H133="ERROR","ERROR",IF(I133="","",IF(AND(J10="RMK3",I133="E",K133&lt;&gt;""),"*FAIL",IF(AND(J10="RMK1",I133="F",K133&lt;&gt;""),"*FAIL",IF(AND(J10="RMK2",I133="F",K133&lt;&gt;""),"*FAIL",IF(AND(J10="RMK1",K133&lt;&gt;""),"*PASS",IF(AND(J10="RMK2",K133&lt;&gt;""),"*PASS",IF(AND(J10="RMK3",K133&lt;&gt;""),"*PASS",IF(AND(J10="RMK3",I133="E"),"FAIL",IF(AND(J10="RMK1",I133="F"),"FAIL",IF(AND(J10="RMK2",I133="F"),"FAIL",IF(J10="RMK1","PASS",IF(J10="RMK2","PASS",IF(J10="RMK3","PASS","ERROR"))))))))))))))</f>
        <v/>
      </c>
      <c r="K133" s="22" t="str">
        <f>IF(Sheet1!I86="","",Sheet1!I86)</f>
        <v/>
      </c>
    </row>
    <row r="134" spans="1:11" x14ac:dyDescent="0.35">
      <c r="A134" s="4">
        <v>86</v>
      </c>
      <c r="B134" s="19" t="str">
        <f>IF(Sheet1!B87="","",Sheet1!B87)</f>
        <v/>
      </c>
      <c r="C134" s="4" t="str">
        <f>IF(Sheet1!C87="","",Sheet1!C87)</f>
        <v/>
      </c>
      <c r="D134" s="4" t="str">
        <f>IF(Sheet1!D87="","",Sheet1!D87)</f>
        <v/>
      </c>
      <c r="E134" s="4" t="str">
        <f>IF(Sheet1!E87="","",Sheet1!E87)</f>
        <v/>
      </c>
      <c r="F134" s="4" t="str">
        <f>IF(Sheet1!F87="","",Sheet1!F87)</f>
        <v/>
      </c>
      <c r="G134" s="4" t="str">
        <f>IF(Sheet1!G87="","",Sheet1!G87)</f>
        <v/>
      </c>
      <c r="H134" s="13" t="str">
        <f>IF(AND(E134="",F134="",G134=""),"",IF(K134&lt;&gt;"",SUM(E134:G134)+K134,IF(SUM(E134:G134)&gt;100,"ERROR",IF(AND(E10="TEST",SUM(E134:G134)&lt;=100),SUM(E134:G134),IF(AND(E10="*TEST",F134="",E134&lt;=30,G134&lt;=70),SUM(E134:G134),IF(AND(E10="*TEST",F134&lt;=20,E134&lt;=20,G134&lt;=60),SUM(E134:G134),IF(AND(E10="*TEST",F134="-",E134&lt;=20,G134&lt;=60),SUM(E134:G134),"ERROR")))))))</f>
        <v/>
      </c>
      <c r="I134" s="4" t="str">
        <f>IF(H134="ERROR","ERROR",IF(H134="","",IF(AND(F10="*LAB",J10="RMK1",F134="-"),"F",IF(AND(F10="*LAB",J10="RMK2",F134="-"),"F",IF(AND(F10="*LAB",J10="RMK3",F134="-"),"E",IF(H134&gt;69.5,"A",IF(H134&gt;59.5,"B",IF(H134&gt;49.5,"C",IF(AND(D10="*PROGRAM",J10="RMK1",H134&lt;49.5),"F",IF(AND(D10="*PROGRAM",J10="RMK2",H134&lt;49.5),"F",IF(AND(D10="*PROGRAM",J10="RMK3",H134&lt;49.5),"E",IF(H134&gt;44.5,"D",IF(AND(J10="RMK3",H134&lt;44.5),"E",IF(AND(J10="RMK2",H134&lt;44.5),"F",IF(AND(J10="RMK1",H134&gt;39.5),"E","F")))))))))))))))</f>
        <v/>
      </c>
      <c r="J134" s="23" t="str">
        <f>IF(H134="ERROR","ERROR",IF(I134="","",IF(AND(J10="RMK3",I134="E",K134&lt;&gt;""),"*FAIL",IF(AND(J10="RMK1",I134="F",K134&lt;&gt;""),"*FAIL",IF(AND(J10="RMK2",I134="F",K134&lt;&gt;""),"*FAIL",IF(AND(J10="RMK1",K134&lt;&gt;""),"*PASS",IF(AND(J10="RMK2",K134&lt;&gt;""),"*PASS",IF(AND(J10="RMK3",K134&lt;&gt;""),"*PASS",IF(AND(J10="RMK3",I134="E"),"FAIL",IF(AND(J10="RMK1",I134="F"),"FAIL",IF(AND(J10="RMK2",I134="F"),"FAIL",IF(J10="RMK1","PASS",IF(J10="RMK2","PASS",IF(J10="RMK3","PASS","ERROR"))))))))))))))</f>
        <v/>
      </c>
      <c r="K134" s="22" t="str">
        <f>IF(Sheet1!I87="","",Sheet1!I87)</f>
        <v/>
      </c>
    </row>
    <row r="135" spans="1:11" x14ac:dyDescent="0.35">
      <c r="A135" s="4">
        <v>87</v>
      </c>
      <c r="B135" s="19" t="str">
        <f>IF(Sheet1!B88="","",Sheet1!B88)</f>
        <v/>
      </c>
      <c r="C135" s="4" t="str">
        <f>IF(Sheet1!C88="","",Sheet1!C88)</f>
        <v/>
      </c>
      <c r="D135" s="4" t="str">
        <f>IF(Sheet1!D88="","",Sheet1!D88)</f>
        <v/>
      </c>
      <c r="E135" s="4" t="str">
        <f>IF(Sheet1!E88="","",Sheet1!E88)</f>
        <v/>
      </c>
      <c r="F135" s="4" t="str">
        <f>IF(Sheet1!F88="","",Sheet1!F88)</f>
        <v/>
      </c>
      <c r="G135" s="4" t="str">
        <f>IF(Sheet1!G88="","",Sheet1!G88)</f>
        <v/>
      </c>
      <c r="H135" s="13" t="str">
        <f>IF(AND(E135="",F135="",G135=""),"",IF(K135&lt;&gt;"",SUM(E135:G135)+K135,IF(SUM(E135:G135)&gt;100,"ERROR",IF(AND(E10="TEST",SUM(E135:G135)&lt;=100),SUM(E135:G135),IF(AND(E10="*TEST",F135="",E135&lt;=30,G135&lt;=70),SUM(E135:G135),IF(AND(E10="*TEST",F135&lt;=20,E135&lt;=20,G135&lt;=60),SUM(E135:G135),IF(AND(E10="*TEST",F135="-",E135&lt;=20,G135&lt;=60),SUM(E135:G135),"ERROR")))))))</f>
        <v/>
      </c>
      <c r="I135" s="4" t="str">
        <f>IF(H135="ERROR","ERROR",IF(H135="","",IF(AND(F10="*LAB",J10="RMK1",F135="-"),"F",IF(AND(F10="*LAB",J10="RMK2",F135="-"),"F",IF(AND(F10="*LAB",J10="RMK3",F135="-"),"E",IF(H135&gt;69.5,"A",IF(H135&gt;59.5,"B",IF(H135&gt;49.5,"C",IF(AND(D10="*PROGRAM",J10="RMK1",H135&lt;49.5),"F",IF(AND(D10="*PROGRAM",J10="RMK2",H135&lt;49.5),"F",IF(AND(D10="*PROGRAM",J10="RMK3",H135&lt;49.5),"E",IF(H135&gt;44.5,"D",IF(AND(J10="RMK3",H135&lt;44.5),"E",IF(AND(J10="RMK2",H135&lt;44.5),"F",IF(AND(J10="RMK1",H135&gt;39.5),"E","F")))))))))))))))</f>
        <v/>
      </c>
      <c r="J135" s="23" t="str">
        <f>IF(H135="ERROR","ERROR",IF(I135="","",IF(AND(J10="RMK3",I135="E",K135&lt;&gt;""),"*FAIL",IF(AND(J10="RMK1",I135="F",K135&lt;&gt;""),"*FAIL",IF(AND(J10="RMK2",I135="F",K135&lt;&gt;""),"*FAIL",IF(AND(J10="RMK1",K135&lt;&gt;""),"*PASS",IF(AND(J10="RMK2",K135&lt;&gt;""),"*PASS",IF(AND(J10="RMK3",K135&lt;&gt;""),"*PASS",IF(AND(J10="RMK3",I135="E"),"FAIL",IF(AND(J10="RMK1",I135="F"),"FAIL",IF(AND(J10="RMK2",I135="F"),"FAIL",IF(J10="RMK1","PASS",IF(J10="RMK2","PASS",IF(J10="RMK3","PASS","ERROR"))))))))))))))</f>
        <v/>
      </c>
      <c r="K135" s="22" t="str">
        <f>IF(Sheet1!I88="","",Sheet1!I88)</f>
        <v/>
      </c>
    </row>
    <row r="136" spans="1:11" x14ac:dyDescent="0.35">
      <c r="A136" s="4">
        <v>88</v>
      </c>
      <c r="B136" s="19" t="str">
        <f>IF(Sheet1!B89="","",Sheet1!B89)</f>
        <v/>
      </c>
      <c r="C136" s="4" t="str">
        <f>IF(Sheet1!C89="","",Sheet1!C89)</f>
        <v/>
      </c>
      <c r="D136" s="4" t="str">
        <f>IF(Sheet1!D89="","",Sheet1!D89)</f>
        <v/>
      </c>
      <c r="E136" s="4" t="str">
        <f>IF(Sheet1!E89="","",Sheet1!E89)</f>
        <v/>
      </c>
      <c r="F136" s="4" t="str">
        <f>IF(Sheet1!F89="","",Sheet1!F89)</f>
        <v/>
      </c>
      <c r="G136" s="4" t="str">
        <f>IF(Sheet1!G89="","",Sheet1!G89)</f>
        <v/>
      </c>
      <c r="H136" s="13" t="str">
        <f>IF(AND(E136="",F136="",G136=""),"",IF(K136&lt;&gt;"",SUM(E136:G136)+K136,IF(SUM(E136:G136)&gt;100,"ERROR",IF(AND(E10="TEST",SUM(E136:G136)&lt;=100),SUM(E136:G136),IF(AND(E10="*TEST",F136="",E136&lt;=30,G136&lt;=70),SUM(E136:G136),IF(AND(E10="*TEST",F136&lt;=20,E136&lt;=20,G136&lt;=60),SUM(E136:G136),IF(AND(E10="*TEST",F136="-",E136&lt;=20,G136&lt;=60),SUM(E136:G136),"ERROR")))))))</f>
        <v/>
      </c>
      <c r="I136" s="4" t="str">
        <f>IF(H136="ERROR","ERROR",IF(H136="","",IF(AND(F10="*LAB",J10="RMK1",F136="-"),"F",IF(AND(F10="*LAB",J10="RMK2",F136="-"),"F",IF(AND(F10="*LAB",J10="RMK3",F136="-"),"E",IF(H136&gt;69.5,"A",IF(H136&gt;59.5,"B",IF(H136&gt;49.5,"C",IF(AND(D10="*PROGRAM",J10="RMK1",H136&lt;49.5),"F",IF(AND(D10="*PROGRAM",J10="RMK2",H136&lt;49.5),"F",IF(AND(D10="*PROGRAM",J10="RMK3",H136&lt;49.5),"E",IF(H136&gt;44.5,"D",IF(AND(J10="RMK3",H136&lt;44.5),"E",IF(AND(J10="RMK2",H136&lt;44.5),"F",IF(AND(J10="RMK1",H136&gt;39.5),"E","F")))))))))))))))</f>
        <v/>
      </c>
      <c r="J136" s="23" t="str">
        <f>IF(H136="ERROR","ERROR",IF(I136="","",IF(AND(J10="RMK3",I136="E",K136&lt;&gt;""),"*FAIL",IF(AND(J10="RMK1",I136="F",K136&lt;&gt;""),"*FAIL",IF(AND(J10="RMK2",I136="F",K136&lt;&gt;""),"*FAIL",IF(AND(J10="RMK1",K136&lt;&gt;""),"*PASS",IF(AND(J10="RMK2",K136&lt;&gt;""),"*PASS",IF(AND(J10="RMK3",K136&lt;&gt;""),"*PASS",IF(AND(J10="RMK3",I136="E"),"FAIL",IF(AND(J10="RMK1",I136="F"),"FAIL",IF(AND(J10="RMK2",I136="F"),"FAIL",IF(J10="RMK1","PASS",IF(J10="RMK2","PASS",IF(J10="RMK3","PASS","ERROR"))))))))))))))</f>
        <v/>
      </c>
      <c r="K136" s="22" t="str">
        <f>IF(Sheet1!I89="","",Sheet1!I89)</f>
        <v/>
      </c>
    </row>
    <row r="137" spans="1:11" x14ac:dyDescent="0.35">
      <c r="A137" s="4">
        <v>89</v>
      </c>
      <c r="B137" s="19" t="str">
        <f>IF(Sheet1!B90="","",Sheet1!B90)</f>
        <v/>
      </c>
      <c r="C137" s="4" t="str">
        <f>IF(Sheet1!C90="","",Sheet1!C90)</f>
        <v/>
      </c>
      <c r="D137" s="4" t="str">
        <f>IF(Sheet1!D90="","",Sheet1!D90)</f>
        <v/>
      </c>
      <c r="E137" s="4" t="str">
        <f>IF(Sheet1!E90="","",Sheet1!E90)</f>
        <v/>
      </c>
      <c r="F137" s="4" t="str">
        <f>IF(Sheet1!F90="","",Sheet1!F90)</f>
        <v/>
      </c>
      <c r="G137" s="4" t="str">
        <f>IF(Sheet1!G90="","",Sheet1!G90)</f>
        <v/>
      </c>
      <c r="H137" s="13" t="str">
        <f>IF(AND(E137="",F137="",G137=""),"",IF(K137&lt;&gt;"",SUM(E137:G137)+K137,IF(SUM(E137:G137)&gt;100,"ERROR",IF(AND(E10="TEST",SUM(E137:G137)&lt;=100),SUM(E137:G137),IF(AND(E10="*TEST",F137="",E137&lt;=30,G137&lt;=70),SUM(E137:G137),IF(AND(E10="*TEST",F137&lt;=20,E137&lt;=20,G137&lt;=60),SUM(E137:G137),IF(AND(E10="*TEST",F137="-",E137&lt;=20,G137&lt;=60),SUM(E137:G137),"ERROR")))))))</f>
        <v/>
      </c>
      <c r="I137" s="4" t="str">
        <f>IF(H137="ERROR","ERROR",IF(H137="","",IF(AND(F10="*LAB",J10="RMK1",F137="-"),"F",IF(AND(F10="*LAB",J10="RMK2",F137="-"),"F",IF(AND(F10="*LAB",J10="RMK3",F137="-"),"E",IF(H137&gt;69.5,"A",IF(H137&gt;59.5,"B",IF(H137&gt;49.5,"C",IF(AND(D10="*PROGRAM",J10="RMK1",H137&lt;49.5),"F",IF(AND(D10="*PROGRAM",J10="RMK2",H137&lt;49.5),"F",IF(AND(D10="*PROGRAM",J10="RMK3",H137&lt;49.5),"E",IF(H137&gt;44.5,"D",IF(AND(J10="RMK3",H137&lt;44.5),"E",IF(AND(J10="RMK2",H137&lt;44.5),"F",IF(AND(J10="RMK1",H137&gt;39.5),"E","F")))))))))))))))</f>
        <v/>
      </c>
      <c r="J137" s="23" t="str">
        <f>IF(H137="ERROR","ERROR",IF(I137="","",IF(AND(J10="RMK3",I137="E",K137&lt;&gt;""),"*FAIL",IF(AND(J10="RMK1",I137="F",K137&lt;&gt;""),"*FAIL",IF(AND(J10="RMK2",I137="F",K137&lt;&gt;""),"*FAIL",IF(AND(J10="RMK1",K137&lt;&gt;""),"*PASS",IF(AND(J10="RMK2",K137&lt;&gt;""),"*PASS",IF(AND(J10="RMK3",K137&lt;&gt;""),"*PASS",IF(AND(J10="RMK3",I137="E"),"FAIL",IF(AND(J10="RMK1",I137="F"),"FAIL",IF(AND(J10="RMK2",I137="F"),"FAIL",IF(J10="RMK1","PASS",IF(J10="RMK2","PASS",IF(J10="RMK3","PASS","ERROR"))))))))))))))</f>
        <v/>
      </c>
      <c r="K137" s="22" t="str">
        <f>IF(Sheet1!I90="","",Sheet1!I90)</f>
        <v/>
      </c>
    </row>
    <row r="138" spans="1:11" x14ac:dyDescent="0.35">
      <c r="A138" s="4">
        <v>90</v>
      </c>
      <c r="B138" s="19" t="str">
        <f>IF(Sheet1!B91="","",Sheet1!B91)</f>
        <v/>
      </c>
      <c r="C138" s="4" t="str">
        <f>IF(Sheet1!C91="","",Sheet1!C91)</f>
        <v/>
      </c>
      <c r="D138" s="4" t="str">
        <f>IF(Sheet1!D91="","",Sheet1!D91)</f>
        <v/>
      </c>
      <c r="E138" s="4" t="str">
        <f>IF(Sheet1!E91="","",Sheet1!E91)</f>
        <v/>
      </c>
      <c r="F138" s="4" t="str">
        <f>IF(Sheet1!F91="","",Sheet1!F91)</f>
        <v/>
      </c>
      <c r="G138" s="4" t="str">
        <f>IF(Sheet1!G91="","",Sheet1!G91)</f>
        <v/>
      </c>
      <c r="H138" s="13" t="str">
        <f>IF(AND(E138="",F138="",G138=""),"",IF(K138&lt;&gt;"",SUM(E138:G138)+K138,IF(SUM(E138:G138)&gt;100,"ERROR",IF(AND(E10="TEST",SUM(E138:G138)&lt;=100),SUM(E138:G138),IF(AND(E10="*TEST",F138="",E138&lt;=30,G138&lt;=70),SUM(E138:G138),IF(AND(E10="*TEST",F138&lt;=20,E138&lt;=20,G138&lt;=60),SUM(E138:G138),IF(AND(E10="*TEST",F138="-",E138&lt;=20,G138&lt;=60),SUM(E138:G138),"ERROR")))))))</f>
        <v/>
      </c>
      <c r="I138" s="4" t="str">
        <f>IF(H138="ERROR","ERROR",IF(H138="","",IF(AND(F10="*LAB",J10="RMK1",F138="-"),"F",IF(AND(F10="*LAB",J10="RMK2",F138="-"),"F",IF(AND(F10="*LAB",J10="RMK3",F138="-"),"E",IF(H138&gt;69.5,"A",IF(H138&gt;59.5,"B",IF(H138&gt;49.5,"C",IF(AND(D10="*PROGRAM",J10="RMK1",H138&lt;49.5),"F",IF(AND(D10="*PROGRAM",J10="RMK2",H138&lt;49.5),"F",IF(AND(D10="*PROGRAM",J10="RMK3",H138&lt;49.5),"E",IF(H138&gt;44.5,"D",IF(AND(J10="RMK3",H138&lt;44.5),"E",IF(AND(J10="RMK2",H138&lt;44.5),"F",IF(AND(J10="RMK1",H138&gt;39.5),"E","F")))))))))))))))</f>
        <v/>
      </c>
      <c r="J138" s="23" t="str">
        <f>IF(H138="ERROR","ERROR",IF(I138="","",IF(AND(J10="RMK3",I138="E",K138&lt;&gt;""),"*FAIL",IF(AND(J10="RMK1",I138="F",K138&lt;&gt;""),"*FAIL",IF(AND(J10="RMK2",I138="F",K138&lt;&gt;""),"*FAIL",IF(AND(J10="RMK1",K138&lt;&gt;""),"*PASS",IF(AND(J10="RMK2",K138&lt;&gt;""),"*PASS",IF(AND(J10="RMK3",K138&lt;&gt;""),"*PASS",IF(AND(J10="RMK3",I138="E"),"FAIL",IF(AND(J10="RMK1",I138="F"),"FAIL",IF(AND(J10="RMK2",I138="F"),"FAIL",IF(J10="RMK1","PASS",IF(J10="RMK2","PASS",IF(J10="RMK3","PASS","ERROR"))))))))))))))</f>
        <v/>
      </c>
      <c r="K138" s="22" t="str">
        <f>IF(Sheet1!I91="","",Sheet1!I91)</f>
        <v/>
      </c>
    </row>
    <row r="139" spans="1:11" x14ac:dyDescent="0.35">
      <c r="A139" s="4">
        <v>91</v>
      </c>
      <c r="B139" s="19" t="str">
        <f>IF(Sheet1!B92="","",Sheet1!B92)</f>
        <v/>
      </c>
      <c r="C139" s="4" t="str">
        <f>IF(Sheet1!C92="","",Sheet1!C92)</f>
        <v/>
      </c>
      <c r="D139" s="4" t="str">
        <f>IF(Sheet1!D92="","",Sheet1!D92)</f>
        <v/>
      </c>
      <c r="E139" s="4" t="str">
        <f>IF(Sheet1!E92="","",Sheet1!E92)</f>
        <v/>
      </c>
      <c r="F139" s="4" t="str">
        <f>IF(Sheet1!F92="","",Sheet1!F92)</f>
        <v/>
      </c>
      <c r="G139" s="4" t="str">
        <f>IF(Sheet1!G92="","",Sheet1!G92)</f>
        <v/>
      </c>
      <c r="H139" s="13" t="str">
        <f>IF(AND(E139="",F139="",G139=""),"",IF(K139&lt;&gt;"",SUM(E139:G139)+K139,IF(SUM(E139:G139)&gt;100,"ERROR",IF(AND(E10="TEST",SUM(E139:G139)&lt;=100),SUM(E139:G139),IF(AND(E10="*TEST",F139="",E139&lt;=30,G139&lt;=70),SUM(E139:G139),IF(AND(E10="*TEST",F139&lt;=20,E139&lt;=20,G139&lt;=60),SUM(E139:G139),IF(AND(E10="*TEST",F139="-",E139&lt;=20,G139&lt;=60),SUM(E139:G139),"ERROR")))))))</f>
        <v/>
      </c>
      <c r="I139" s="4" t="str">
        <f>IF(H139="ERROR","ERROR",IF(H139="","",IF(AND(F10="*LAB",J10="RMK1",F139="-"),"F",IF(AND(F10="*LAB",J10="RMK2",F139="-"),"F",IF(AND(F10="*LAB",J10="RMK3",F139="-"),"E",IF(H139&gt;69.5,"A",IF(H139&gt;59.5,"B",IF(H139&gt;49.5,"C",IF(AND(D10="*PROGRAM",J10="RMK1",H139&lt;49.5),"F",IF(AND(D10="*PROGRAM",J10="RMK2",H139&lt;49.5),"F",IF(AND(D10="*PROGRAM",J10="RMK3",H139&lt;49.5),"E",IF(H139&gt;44.5,"D",IF(AND(J10="RMK3",H139&lt;44.5),"E",IF(AND(J10="RMK2",H139&lt;44.5),"F",IF(AND(J10="RMK1",H139&gt;39.5),"E","F")))))))))))))))</f>
        <v/>
      </c>
      <c r="J139" s="23" t="str">
        <f>IF(H139="ERROR","ERROR",IF(I139="","",IF(AND(J10="RMK3",I139="E",K139&lt;&gt;""),"*FAIL",IF(AND(J10="RMK1",I139="F",K139&lt;&gt;""),"*FAIL",IF(AND(J10="RMK2",I139="F",K139&lt;&gt;""),"*FAIL",IF(AND(J10="RMK1",K139&lt;&gt;""),"*PASS",IF(AND(J10="RMK2",K139&lt;&gt;""),"*PASS",IF(AND(J10="RMK3",K139&lt;&gt;""),"*PASS",IF(AND(J10="RMK3",I139="E"),"FAIL",IF(AND(J10="RMK1",I139="F"),"FAIL",IF(AND(J10="RMK2",I139="F"),"FAIL",IF(J10="RMK1","PASS",IF(J10="RMK2","PASS",IF(J10="RMK3","PASS","ERROR"))))))))))))))</f>
        <v/>
      </c>
      <c r="K139" s="22" t="str">
        <f>IF(Sheet1!I92="","",Sheet1!I92)</f>
        <v/>
      </c>
    </row>
    <row r="140" spans="1:11" x14ac:dyDescent="0.35">
      <c r="A140" s="4">
        <v>92</v>
      </c>
      <c r="B140" s="19" t="str">
        <f>IF(Sheet1!B93="","",Sheet1!B93)</f>
        <v/>
      </c>
      <c r="C140" s="4" t="str">
        <f>IF(Sheet1!C93="","",Sheet1!C93)</f>
        <v/>
      </c>
      <c r="D140" s="4" t="str">
        <f>IF(Sheet1!D93="","",Sheet1!D93)</f>
        <v/>
      </c>
      <c r="E140" s="4" t="str">
        <f>IF(Sheet1!E93="","",Sheet1!E93)</f>
        <v/>
      </c>
      <c r="F140" s="4" t="str">
        <f>IF(Sheet1!F93="","",Sheet1!F93)</f>
        <v/>
      </c>
      <c r="G140" s="4" t="str">
        <f>IF(Sheet1!G93="","",Sheet1!G93)</f>
        <v/>
      </c>
      <c r="H140" s="13" t="str">
        <f>IF(AND(E140="",F140="",G140=""),"",IF(K140&lt;&gt;"",SUM(E140:G140)+K140,IF(SUM(E140:G140)&gt;100,"ERROR",IF(AND(E10="TEST",SUM(E140:G140)&lt;=100),SUM(E140:G140),IF(AND(E10="*TEST",F140="",E140&lt;=30,G140&lt;=70),SUM(E140:G140),IF(AND(E10="*TEST",F140&lt;=20,E140&lt;=20,G140&lt;=60),SUM(E140:G140),IF(AND(E10="*TEST",F140="-",E140&lt;=20,G140&lt;=60),SUM(E140:G140),"ERROR")))))))</f>
        <v/>
      </c>
      <c r="I140" s="4" t="str">
        <f>IF(H140="ERROR","ERROR",IF(H140="","",IF(AND(F10="*LAB",J10="RMK1",F140="-"),"F",IF(AND(F10="*LAB",J10="RMK2",F140="-"),"F",IF(AND(F10="*LAB",J10="RMK3",F140="-"),"E",IF(H140&gt;69.5,"A",IF(H140&gt;59.5,"B",IF(H140&gt;49.5,"C",IF(AND(D10="*PROGRAM",J10="RMK1",H140&lt;49.5),"F",IF(AND(D10="*PROGRAM",J10="RMK2",H140&lt;49.5),"F",IF(AND(D10="*PROGRAM",J10="RMK3",H140&lt;49.5),"E",IF(H140&gt;44.5,"D",IF(AND(J10="RMK3",H140&lt;44.5),"E",IF(AND(J10="RMK2",H140&lt;44.5),"F",IF(AND(J10="RMK1",H140&gt;39.5),"E","F")))))))))))))))</f>
        <v/>
      </c>
      <c r="J140" s="23" t="str">
        <f>IF(H140="ERROR","ERROR",IF(I140="","",IF(AND(J10="RMK3",I140="E",K140&lt;&gt;""),"*FAIL",IF(AND(J10="RMK1",I140="F",K140&lt;&gt;""),"*FAIL",IF(AND(J10="RMK2",I140="F",K140&lt;&gt;""),"*FAIL",IF(AND(J10="RMK1",K140&lt;&gt;""),"*PASS",IF(AND(J10="RMK2",K140&lt;&gt;""),"*PASS",IF(AND(J10="RMK3",K140&lt;&gt;""),"*PASS",IF(AND(J10="RMK3",I140="E"),"FAIL",IF(AND(J10="RMK1",I140="F"),"FAIL",IF(AND(J10="RMK2",I140="F"),"FAIL",IF(J10="RMK1","PASS",IF(J10="RMK2","PASS",IF(J10="RMK3","PASS","ERROR"))))))))))))))</f>
        <v/>
      </c>
      <c r="K140" s="22" t="str">
        <f>IF(Sheet1!I93="","",Sheet1!I93)</f>
        <v/>
      </c>
    </row>
    <row r="141" spans="1:11" x14ac:dyDescent="0.35">
      <c r="A141" s="4">
        <v>93</v>
      </c>
      <c r="B141" s="19" t="str">
        <f>IF(Sheet1!B94="","",Sheet1!B94)</f>
        <v/>
      </c>
      <c r="C141" s="4" t="str">
        <f>IF(Sheet1!C94="","",Sheet1!C94)</f>
        <v/>
      </c>
      <c r="D141" s="4" t="str">
        <f>IF(Sheet1!D94="","",Sheet1!D94)</f>
        <v/>
      </c>
      <c r="E141" s="4" t="str">
        <f>IF(Sheet1!E94="","",Sheet1!E94)</f>
        <v/>
      </c>
      <c r="F141" s="4" t="str">
        <f>IF(Sheet1!F94="","",Sheet1!F94)</f>
        <v/>
      </c>
      <c r="G141" s="4" t="str">
        <f>IF(Sheet1!G94="","",Sheet1!G94)</f>
        <v/>
      </c>
      <c r="H141" s="13" t="str">
        <f>IF(AND(E141="",F141="",G141=""),"",IF(K141&lt;&gt;"",SUM(E141:G141)+K141,IF(SUM(E141:G141)&gt;100,"ERROR",IF(AND(E10="TEST",SUM(E141:G141)&lt;=100),SUM(E141:G141),IF(AND(E10="*TEST",F141="",E141&lt;=30,G141&lt;=70),SUM(E141:G141),IF(AND(E10="*TEST",F141&lt;=20,E141&lt;=20,G141&lt;=60),SUM(E141:G141),IF(AND(E10="*TEST",F141="-",E141&lt;=20,G141&lt;=60),SUM(E141:G141),"ERROR")))))))</f>
        <v/>
      </c>
      <c r="I141" s="4" t="str">
        <f>IF(H141="ERROR","ERROR",IF(H141="","",IF(AND(F10="*LAB",J10="RMK1",F141="-"),"F",IF(AND(F10="*LAB",J10="RMK2",F141="-"),"F",IF(AND(F10="*LAB",J10="RMK3",F141="-"),"E",IF(H141&gt;69.5,"A",IF(H141&gt;59.5,"B",IF(H141&gt;49.5,"C",IF(AND(D10="*PROGRAM",J10="RMK1",H141&lt;49.5),"F",IF(AND(D10="*PROGRAM",J10="RMK2",H141&lt;49.5),"F",IF(AND(D10="*PROGRAM",J10="RMK3",H141&lt;49.5),"E",IF(H141&gt;44.5,"D",IF(AND(J10="RMK3",H141&lt;44.5),"E",IF(AND(J10="RMK2",H141&lt;44.5),"F",IF(AND(J10="RMK1",H141&gt;39.5),"E","F")))))))))))))))</f>
        <v/>
      </c>
      <c r="J141" s="23" t="str">
        <f>IF(H141="ERROR","ERROR",IF(I141="","",IF(AND(J10="RMK3",I141="E",K141&lt;&gt;""),"*FAIL",IF(AND(J10="RMK1",I141="F",K141&lt;&gt;""),"*FAIL",IF(AND(J10="RMK2",I141="F",K141&lt;&gt;""),"*FAIL",IF(AND(J10="RMK1",K141&lt;&gt;""),"*PASS",IF(AND(J10="RMK2",K141&lt;&gt;""),"*PASS",IF(AND(J10="RMK3",K141&lt;&gt;""),"*PASS",IF(AND(J10="RMK3",I141="E"),"FAIL",IF(AND(J10="RMK1",I141="F"),"FAIL",IF(AND(J10="RMK2",I141="F"),"FAIL",IF(J10="RMK1","PASS",IF(J10="RMK2","PASS",IF(J10="RMK3","PASS","ERROR"))))))))))))))</f>
        <v/>
      </c>
      <c r="K141" s="22" t="str">
        <f>IF(Sheet1!I94="","",Sheet1!I94)</f>
        <v/>
      </c>
    </row>
    <row r="142" spans="1:11" x14ac:dyDescent="0.35">
      <c r="A142" s="4">
        <v>94</v>
      </c>
      <c r="B142" s="19" t="str">
        <f>IF(Sheet1!B95="","",Sheet1!B95)</f>
        <v/>
      </c>
      <c r="C142" s="4" t="str">
        <f>IF(Sheet1!C95="","",Sheet1!C95)</f>
        <v/>
      </c>
      <c r="D142" s="4" t="str">
        <f>IF(Sheet1!D95="","",Sheet1!D95)</f>
        <v/>
      </c>
      <c r="E142" s="4" t="str">
        <f>IF(Sheet1!E95="","",Sheet1!E95)</f>
        <v/>
      </c>
      <c r="F142" s="4" t="str">
        <f>IF(Sheet1!F95="","",Sheet1!F95)</f>
        <v/>
      </c>
      <c r="G142" s="4" t="str">
        <f>IF(Sheet1!G95="","",Sheet1!G95)</f>
        <v/>
      </c>
      <c r="H142" s="13" t="str">
        <f>IF(AND(E142="",F142="",G142=""),"",IF(K142&lt;&gt;"",SUM(E142:G142)+K142,IF(SUM(E142:G142)&gt;100,"ERROR",IF(AND(E10="TEST",SUM(E142:G142)&lt;=100),SUM(E142:G142),IF(AND(E10="*TEST",F142="",E142&lt;=30,G142&lt;=70),SUM(E142:G142),IF(AND(E10="*TEST",F142&lt;=20,E142&lt;=20,G142&lt;=60),SUM(E142:G142),IF(AND(E10="*TEST",F142="-",E142&lt;=20,G142&lt;=60),SUM(E142:G142),"ERROR")))))))</f>
        <v/>
      </c>
      <c r="I142" s="4" t="str">
        <f>IF(H142="ERROR","ERROR",IF(H142="","",IF(AND(F10="*LAB",J10="RMK1",F142="-"),"F",IF(AND(F10="*LAB",J10="RMK2",F142="-"),"F",IF(AND(F10="*LAB",J10="RMK3",F142="-"),"E",IF(H142&gt;69.5,"A",IF(H142&gt;59.5,"B",IF(H142&gt;49.5,"C",IF(AND(D10="*PROGRAM",J10="RMK1",H142&lt;49.5),"F",IF(AND(D10="*PROGRAM",J10="RMK2",H142&lt;49.5),"F",IF(AND(D10="*PROGRAM",J10="RMK3",H142&lt;49.5),"E",IF(H142&gt;44.5,"D",IF(AND(J10="RMK3",H142&lt;44.5),"E",IF(AND(J10="RMK2",H142&lt;44.5),"F",IF(AND(J10="RMK1",H142&gt;39.5),"E","F")))))))))))))))</f>
        <v/>
      </c>
      <c r="J142" s="23" t="str">
        <f>IF(H142="ERROR","ERROR",IF(I142="","",IF(AND(J10="RMK3",I142="E",K142&lt;&gt;""),"*FAIL",IF(AND(J10="RMK1",I142="F",K142&lt;&gt;""),"*FAIL",IF(AND(J10="RMK2",I142="F",K142&lt;&gt;""),"*FAIL",IF(AND(J10="RMK1",K142&lt;&gt;""),"*PASS",IF(AND(J10="RMK2",K142&lt;&gt;""),"*PASS",IF(AND(J10="RMK3",K142&lt;&gt;""),"*PASS",IF(AND(J10="RMK3",I142="E"),"FAIL",IF(AND(J10="RMK1",I142="F"),"FAIL",IF(AND(J10="RMK2",I142="F"),"FAIL",IF(J10="RMK1","PASS",IF(J10="RMK2","PASS",IF(J10="RMK3","PASS","ERROR"))))))))))))))</f>
        <v/>
      </c>
      <c r="K142" s="22" t="str">
        <f>IF(Sheet1!I95="","",Sheet1!I95)</f>
        <v/>
      </c>
    </row>
    <row r="143" spans="1:11" x14ac:dyDescent="0.35">
      <c r="A143" s="4">
        <v>95</v>
      </c>
      <c r="B143" s="19" t="str">
        <f>IF(Sheet1!B96="","",Sheet1!B96)</f>
        <v/>
      </c>
      <c r="C143" s="4" t="str">
        <f>IF(Sheet1!C96="","",Sheet1!C96)</f>
        <v/>
      </c>
      <c r="D143" s="4" t="str">
        <f>IF(Sheet1!D96="","",Sheet1!D96)</f>
        <v/>
      </c>
      <c r="E143" s="4" t="str">
        <f>IF(Sheet1!E96="","",Sheet1!E96)</f>
        <v/>
      </c>
      <c r="F143" s="4" t="str">
        <f>IF(Sheet1!F96="","",Sheet1!F96)</f>
        <v/>
      </c>
      <c r="G143" s="4" t="str">
        <f>IF(Sheet1!G96="","",Sheet1!G96)</f>
        <v/>
      </c>
      <c r="H143" s="13" t="str">
        <f>IF(AND(E143="",F143="",G143=""),"",IF(K143&lt;&gt;"",SUM(E143:G143)+K143,IF(SUM(E143:G143)&gt;100,"ERROR",IF(AND(E10="TEST",SUM(E143:G143)&lt;=100),SUM(E143:G143),IF(AND(E10="*TEST",F143="",E143&lt;=30,G143&lt;=70),SUM(E143:G143),IF(AND(E10="*TEST",F143&lt;=20,E143&lt;=20,G143&lt;=60),SUM(E143:G143),IF(AND(E10="*TEST",F143="-",E143&lt;=20,G143&lt;=60),SUM(E143:G143),"ERROR")))))))</f>
        <v/>
      </c>
      <c r="I143" s="4" t="str">
        <f>IF(H143="ERROR","ERROR",IF(H143="","",IF(AND(F10="*LAB",J10="RMK1",F143="-"),"F",IF(AND(F10="*LAB",J10="RMK2",F143="-"),"F",IF(AND(F10="*LAB",J10="RMK3",F143="-"),"E",IF(H143&gt;69.5,"A",IF(H143&gt;59.5,"B",IF(H143&gt;49.5,"C",IF(AND(D10="*PROGRAM",J10="RMK1",H143&lt;49.5),"F",IF(AND(D10="*PROGRAM",J10="RMK2",H143&lt;49.5),"F",IF(AND(D10="*PROGRAM",J10="RMK3",H143&lt;49.5),"E",IF(H143&gt;44.5,"D",IF(AND(J10="RMK3",H143&lt;44.5),"E",IF(AND(J10="RMK2",H143&lt;44.5),"F",IF(AND(J10="RMK1",H143&gt;39.5),"E","F")))))))))))))))</f>
        <v/>
      </c>
      <c r="J143" s="23" t="str">
        <f>IF(H143="ERROR","ERROR",IF(I143="","",IF(AND(J10="RMK3",I143="E",K143&lt;&gt;""),"*FAIL",IF(AND(J10="RMK1",I143="F",K143&lt;&gt;""),"*FAIL",IF(AND(J10="RMK2",I143="F",K143&lt;&gt;""),"*FAIL",IF(AND(J10="RMK1",K143&lt;&gt;""),"*PASS",IF(AND(J10="RMK2",K143&lt;&gt;""),"*PASS",IF(AND(J10="RMK3",K143&lt;&gt;""),"*PASS",IF(AND(J10="RMK3",I143="E"),"FAIL",IF(AND(J10="RMK1",I143="F"),"FAIL",IF(AND(J10="RMK2",I143="F"),"FAIL",IF(J10="RMK1","PASS",IF(J10="RMK2","PASS",IF(J10="RMK3","PASS","ERROR"))))))))))))))</f>
        <v/>
      </c>
      <c r="K143" s="22" t="str">
        <f>IF(Sheet1!I96="","",Sheet1!I96)</f>
        <v/>
      </c>
    </row>
    <row r="144" spans="1:11" x14ac:dyDescent="0.35">
      <c r="A144" s="4">
        <v>96</v>
      </c>
      <c r="B144" s="19" t="str">
        <f>IF(Sheet1!B97="","",Sheet1!B97)</f>
        <v/>
      </c>
      <c r="C144" s="4" t="str">
        <f>IF(Sheet1!C97="","",Sheet1!C97)</f>
        <v/>
      </c>
      <c r="D144" s="4" t="str">
        <f>IF(Sheet1!D97="","",Sheet1!D97)</f>
        <v/>
      </c>
      <c r="E144" s="4" t="str">
        <f>IF(Sheet1!E97="","",Sheet1!E97)</f>
        <v/>
      </c>
      <c r="F144" s="4" t="str">
        <f>IF(Sheet1!F97="","",Sheet1!F97)</f>
        <v/>
      </c>
      <c r="G144" s="4" t="str">
        <f>IF(Sheet1!G97="","",Sheet1!G97)</f>
        <v/>
      </c>
      <c r="H144" s="13" t="str">
        <f>IF(AND(E144="",F144="",G144=""),"",IF(K144&lt;&gt;"",SUM(E144:G144)+K144,IF(SUM(E144:G144)&gt;100,"ERROR",IF(AND(E10="TEST",SUM(E144:G144)&lt;=100),SUM(E144:G144),IF(AND(E10="*TEST",F144="",E144&lt;=30,G144&lt;=70),SUM(E144:G144),IF(AND(E10="*TEST",F144&lt;=20,E144&lt;=20,G144&lt;=60),SUM(E144:G144),IF(AND(E10="*TEST",F144="-",E144&lt;=20,G144&lt;=60),SUM(E144:G144),"ERROR")))))))</f>
        <v/>
      </c>
      <c r="I144" s="4" t="str">
        <f>IF(H144="ERROR","ERROR",IF(H144="","",IF(AND(F10="*LAB",J10="RMK1",F144="-"),"F",IF(AND(F10="*LAB",J10="RMK2",F144="-"),"F",IF(AND(F10="*LAB",J10="RMK3",F144="-"),"E",IF(H144&gt;69.5,"A",IF(H144&gt;59.5,"B",IF(H144&gt;49.5,"C",IF(AND(D10="*PROGRAM",J10="RMK1",H144&lt;49.5),"F",IF(AND(D10="*PROGRAM",J10="RMK2",H144&lt;49.5),"F",IF(AND(D10="*PROGRAM",J10="RMK3",H144&lt;49.5),"E",IF(H144&gt;44.5,"D",IF(AND(J10="RMK3",H144&lt;44.5),"E",IF(AND(J10="RMK2",H144&lt;44.5),"F",IF(AND(J10="RMK1",H144&gt;39.5),"E","F")))))))))))))))</f>
        <v/>
      </c>
      <c r="J144" s="23" t="str">
        <f>IF(H144="ERROR","ERROR",IF(I144="","",IF(AND(J10="RMK3",I144="E",K144&lt;&gt;""),"*FAIL",IF(AND(J10="RMK1",I144="F",K144&lt;&gt;""),"*FAIL",IF(AND(J10="RMK2",I144="F",K144&lt;&gt;""),"*FAIL",IF(AND(J10="RMK1",K144&lt;&gt;""),"*PASS",IF(AND(J10="RMK2",K144&lt;&gt;""),"*PASS",IF(AND(J10="RMK3",K144&lt;&gt;""),"*PASS",IF(AND(J10="RMK3",I144="E"),"FAIL",IF(AND(J10="RMK1",I144="F"),"FAIL",IF(AND(J10="RMK2",I144="F"),"FAIL",IF(J10="RMK1","PASS",IF(J10="RMK2","PASS",IF(J10="RMK3","PASS","ERROR"))))))))))))))</f>
        <v/>
      </c>
      <c r="K144" s="22" t="str">
        <f>IF(Sheet1!I97="","",Sheet1!I97)</f>
        <v/>
      </c>
    </row>
    <row r="145" spans="1:11" x14ac:dyDescent="0.35">
      <c r="A145" s="4">
        <v>97</v>
      </c>
      <c r="B145" s="19" t="str">
        <f>IF(Sheet1!B98="","",Sheet1!B98)</f>
        <v/>
      </c>
      <c r="C145" s="4" t="str">
        <f>IF(Sheet1!C98="","",Sheet1!C98)</f>
        <v/>
      </c>
      <c r="D145" s="4" t="str">
        <f>IF(Sheet1!D98="","",Sheet1!D98)</f>
        <v/>
      </c>
      <c r="E145" s="4" t="str">
        <f>IF(Sheet1!E98="","",Sheet1!E98)</f>
        <v/>
      </c>
      <c r="F145" s="4" t="str">
        <f>IF(Sheet1!F98="","",Sheet1!F98)</f>
        <v/>
      </c>
      <c r="G145" s="4" t="str">
        <f>IF(Sheet1!G98="","",Sheet1!G98)</f>
        <v/>
      </c>
      <c r="H145" s="13" t="str">
        <f>IF(AND(E145="",F145="",G145=""),"",IF(K145&lt;&gt;"",SUM(E145:G145)+K145,IF(SUM(E145:G145)&gt;100,"ERROR",IF(AND(E10="TEST",SUM(E145:G145)&lt;=100),SUM(E145:G145),IF(AND(E10="*TEST",F145="",E145&lt;=30,G145&lt;=70),SUM(E145:G145),IF(AND(E10="*TEST",F145&lt;=20,E145&lt;=20,G145&lt;=60),SUM(E145:G145),IF(AND(E10="*TEST",F145="-",E145&lt;=20,G145&lt;=60),SUM(E145:G145),"ERROR")))))))</f>
        <v/>
      </c>
      <c r="I145" s="4" t="str">
        <f>IF(H145="ERROR","ERROR",IF(H145="","",IF(AND(F10="*LAB",J10="RMK1",F145="-"),"F",IF(AND(F10="*LAB",J10="RMK2",F145="-"),"F",IF(AND(F10="*LAB",J10="RMK3",F145="-"),"E",IF(H145&gt;69.5,"A",IF(H145&gt;59.5,"B",IF(H145&gt;49.5,"C",IF(AND(D10="*PROGRAM",J10="RMK1",H145&lt;49.5),"F",IF(AND(D10="*PROGRAM",J10="RMK2",H145&lt;49.5),"F",IF(AND(D10="*PROGRAM",J10="RMK3",H145&lt;49.5),"E",IF(H145&gt;44.5,"D",IF(AND(J10="RMK3",H145&lt;44.5),"E",IF(AND(J10="RMK2",H145&lt;44.5),"F",IF(AND(J10="RMK1",H145&gt;39.5),"E","F")))))))))))))))</f>
        <v/>
      </c>
      <c r="J145" s="23" t="str">
        <f>IF(H145="ERROR","ERROR",IF(I145="","",IF(AND(J10="RMK3",I145="E",K145&lt;&gt;""),"*FAIL",IF(AND(J10="RMK1",I145="F",K145&lt;&gt;""),"*FAIL",IF(AND(J10="RMK2",I145="F",K145&lt;&gt;""),"*FAIL",IF(AND(J10="RMK1",K145&lt;&gt;""),"*PASS",IF(AND(J10="RMK2",K145&lt;&gt;""),"*PASS",IF(AND(J10="RMK3",K145&lt;&gt;""),"*PASS",IF(AND(J10="RMK3",I145="E"),"FAIL",IF(AND(J10="RMK1",I145="F"),"FAIL",IF(AND(J10="RMK2",I145="F"),"FAIL",IF(J10="RMK1","PASS",IF(J10="RMK2","PASS",IF(J10="RMK3","PASS","ERROR"))))))))))))))</f>
        <v/>
      </c>
      <c r="K145" s="22" t="str">
        <f>IF(Sheet1!I98="","",Sheet1!I98)</f>
        <v/>
      </c>
    </row>
    <row r="146" spans="1:11" x14ac:dyDescent="0.35">
      <c r="A146" s="4">
        <v>98</v>
      </c>
      <c r="B146" s="19" t="str">
        <f>IF(Sheet1!B99="","",Sheet1!B99)</f>
        <v/>
      </c>
      <c r="C146" s="4" t="str">
        <f>IF(Sheet1!C99="","",Sheet1!C99)</f>
        <v/>
      </c>
      <c r="D146" s="4" t="str">
        <f>IF(Sheet1!D99="","",Sheet1!D99)</f>
        <v/>
      </c>
      <c r="E146" s="4" t="str">
        <f>IF(Sheet1!E99="","",Sheet1!E99)</f>
        <v/>
      </c>
      <c r="F146" s="4" t="str">
        <f>IF(Sheet1!F99="","",Sheet1!F99)</f>
        <v/>
      </c>
      <c r="G146" s="4" t="str">
        <f>IF(Sheet1!G99="","",Sheet1!G99)</f>
        <v/>
      </c>
      <c r="H146" s="13" t="str">
        <f>IF(AND(E146="",F146="",G146=""),"",IF(K146&lt;&gt;"",SUM(E146:G146)+K146,IF(SUM(E146:G146)&gt;100,"ERROR",IF(AND(E10="TEST",SUM(E146:G146)&lt;=100),SUM(E146:G146),IF(AND(E10="*TEST",F146="",E146&lt;=30,G146&lt;=70),SUM(E146:G146),IF(AND(E10="*TEST",F146&lt;=20,E146&lt;=20,G146&lt;=60),SUM(E146:G146),IF(AND(E10="*TEST",F146="-",E146&lt;=20,G146&lt;=60),SUM(E146:G146),"ERROR")))))))</f>
        <v/>
      </c>
      <c r="I146" s="4" t="str">
        <f>IF(H146="ERROR","ERROR",IF(H146="","",IF(AND(F10="*LAB",J10="RMK1",F146="-"),"F",IF(AND(F10="*LAB",J10="RMK2",F146="-"),"F",IF(AND(F10="*LAB",J10="RMK3",F146="-"),"E",IF(H146&gt;69.5,"A",IF(H146&gt;59.5,"B",IF(H146&gt;49.5,"C",IF(AND(D10="*PROGRAM",J10="RMK1",H146&lt;49.5),"F",IF(AND(D10="*PROGRAM",J10="RMK2",H146&lt;49.5),"F",IF(AND(D10="*PROGRAM",J10="RMK3",H146&lt;49.5),"E",IF(H146&gt;44.5,"D",IF(AND(J10="RMK3",H146&lt;44.5),"E",IF(AND(J10="RMK2",H146&lt;44.5),"F",IF(AND(J10="RMK1",H146&gt;39.5),"E","F")))))))))))))))</f>
        <v/>
      </c>
      <c r="J146" s="23" t="str">
        <f>IF(H146="ERROR","ERROR",IF(I146="","",IF(AND(J10="RMK3",I146="E",K146&lt;&gt;""),"*FAIL",IF(AND(J10="RMK1",I146="F",K146&lt;&gt;""),"*FAIL",IF(AND(J10="RMK2",I146="F",K146&lt;&gt;""),"*FAIL",IF(AND(J10="RMK1",K146&lt;&gt;""),"*PASS",IF(AND(J10="RMK2",K146&lt;&gt;""),"*PASS",IF(AND(J10="RMK3",K146&lt;&gt;""),"*PASS",IF(AND(J10="RMK3",I146="E"),"FAIL",IF(AND(J10="RMK1",I146="F"),"FAIL",IF(AND(J10="RMK2",I146="F"),"FAIL",IF(J10="RMK1","PASS",IF(J10="RMK2","PASS",IF(J10="RMK3","PASS","ERROR"))))))))))))))</f>
        <v/>
      </c>
      <c r="K146" s="22" t="str">
        <f>IF(Sheet1!I99="","",Sheet1!I99)</f>
        <v/>
      </c>
    </row>
    <row r="147" spans="1:11" x14ac:dyDescent="0.35">
      <c r="A147" s="4">
        <v>99</v>
      </c>
      <c r="B147" s="19" t="str">
        <f>IF(Sheet1!B100="","",Sheet1!B100)</f>
        <v/>
      </c>
      <c r="C147" s="4" t="str">
        <f>IF(Sheet1!C100="","",Sheet1!C100)</f>
        <v/>
      </c>
      <c r="D147" s="4" t="str">
        <f>IF(Sheet1!D100="","",Sheet1!D100)</f>
        <v/>
      </c>
      <c r="E147" s="4" t="str">
        <f>IF(Sheet1!E100="","",Sheet1!E100)</f>
        <v/>
      </c>
      <c r="F147" s="4" t="str">
        <f>IF(Sheet1!F100="","",Sheet1!F100)</f>
        <v/>
      </c>
      <c r="G147" s="4" t="str">
        <f>IF(Sheet1!G100="","",Sheet1!G100)</f>
        <v/>
      </c>
      <c r="H147" s="13" t="str">
        <f>IF(AND(E147="",F147="",G147=""),"",IF(K147&lt;&gt;"",SUM(E147:G147)+K147,IF(SUM(E147:G147)&gt;100,"ERROR",IF(AND(E10="TEST",SUM(E147:G147)&lt;=100),SUM(E147:G147),IF(AND(E10="*TEST",F147="",E147&lt;=30,G147&lt;=70),SUM(E147:G147),IF(AND(E10="*TEST",F147&lt;=20,E147&lt;=20,G147&lt;=60),SUM(E147:G147),IF(AND(E10="*TEST",F147="-",E147&lt;=20,G147&lt;=60),SUM(E147:G147),"ERROR")))))))</f>
        <v/>
      </c>
      <c r="I147" s="4" t="str">
        <f>IF(H147="ERROR","ERROR",IF(H147="","",IF(AND(F10="*LAB",J10="RMK1",F147="-"),"F",IF(AND(F10="*LAB",J10="RMK2",F147="-"),"F",IF(AND(F10="*LAB",J10="RMK3",F147="-"),"E",IF(H147&gt;69.5,"A",IF(H147&gt;59.5,"B",IF(H147&gt;49.5,"C",IF(AND(D10="*PROGRAM",J10="RMK1",H147&lt;49.5),"F",IF(AND(D10="*PROGRAM",J10="RMK2",H147&lt;49.5),"F",IF(AND(D10="*PROGRAM",J10="RMK3",H147&lt;49.5),"E",IF(H147&gt;44.5,"D",IF(AND(J10="RMK3",H147&lt;44.5),"E",IF(AND(J10="RMK2",H147&lt;44.5),"F",IF(AND(J10="RMK1",H147&gt;39.5),"E","F")))))))))))))))</f>
        <v/>
      </c>
      <c r="J147" s="23" t="str">
        <f>IF(H147="ERROR","ERROR",IF(I147="","",IF(AND(J10="RMK3",I147="E",K147&lt;&gt;""),"*FAIL",IF(AND(J10="RMK1",I147="F",K147&lt;&gt;""),"*FAIL",IF(AND(J10="RMK2",I147="F",K147&lt;&gt;""),"*FAIL",IF(AND(J10="RMK1",K147&lt;&gt;""),"*PASS",IF(AND(J10="RMK2",K147&lt;&gt;""),"*PASS",IF(AND(J10="RMK3",K147&lt;&gt;""),"*PASS",IF(AND(J10="RMK3",I147="E"),"FAIL",IF(AND(J10="RMK1",I147="F"),"FAIL",IF(AND(J10="RMK2",I147="F"),"FAIL",IF(J10="RMK1","PASS",IF(J10="RMK2","PASS",IF(J10="RMK3","PASS","ERROR"))))))))))))))</f>
        <v/>
      </c>
      <c r="K147" s="22" t="str">
        <f>IF(Sheet1!I100="","",Sheet1!I100)</f>
        <v/>
      </c>
    </row>
    <row r="148" spans="1:11" x14ac:dyDescent="0.35">
      <c r="A148" s="4">
        <v>100</v>
      </c>
      <c r="B148" s="19" t="str">
        <f>IF(Sheet1!B101="","",Sheet1!B101)</f>
        <v/>
      </c>
      <c r="C148" s="4" t="str">
        <f>IF(Sheet1!C101="","",Sheet1!C101)</f>
        <v/>
      </c>
      <c r="D148" s="4" t="str">
        <f>IF(Sheet1!D101="","",Sheet1!D101)</f>
        <v/>
      </c>
      <c r="E148" s="4" t="str">
        <f>IF(Sheet1!E101="","",Sheet1!E101)</f>
        <v/>
      </c>
      <c r="F148" s="4" t="str">
        <f>IF(Sheet1!F101="","",Sheet1!F101)</f>
        <v/>
      </c>
      <c r="G148" s="4" t="str">
        <f>IF(Sheet1!G101="","",Sheet1!G101)</f>
        <v/>
      </c>
      <c r="H148" s="13" t="str">
        <f>IF(AND(E148="",F148="",G148=""),"",IF(K148&lt;&gt;"",SUM(E148:G148)+K148,IF(SUM(E148:G148)&gt;100,"ERROR",IF(AND(E10="TEST",SUM(E148:G148)&lt;=100),SUM(E148:G148),IF(AND(E10="*TEST",F148="",E148&lt;=30,G148&lt;=70),SUM(E148:G148),IF(AND(E10="*TEST",F148&lt;=20,E148&lt;=20,G148&lt;=60),SUM(E148:G148),IF(AND(E10="*TEST",F148="-",E148&lt;=20,G148&lt;=60),SUM(E148:G148),"ERROR")))))))</f>
        <v/>
      </c>
      <c r="I148" s="4" t="str">
        <f>IF(H148="ERROR","ERROR",IF(H148="","",IF(AND(F10="*LAB",J10="RMK1",F148="-"),"F",IF(AND(F10="*LAB",J10="RMK2",F148="-"),"F",IF(AND(F10="*LAB",J10="RMK3",F148="-"),"E",IF(H148&gt;69.5,"A",IF(H148&gt;59.5,"B",IF(H148&gt;49.5,"C",IF(AND(D10="*PROGRAM",J10="RMK1",H148&lt;49.5),"F",IF(AND(D10="*PROGRAM",J10="RMK2",H148&lt;49.5),"F",IF(AND(D10="*PROGRAM",J10="RMK3",H148&lt;49.5),"E",IF(H148&gt;44.5,"D",IF(AND(J10="RMK3",H148&lt;44.5),"E",IF(AND(J10="RMK2",H148&lt;44.5),"F",IF(AND(J10="RMK1",H148&gt;39.5),"E","F")))))))))))))))</f>
        <v/>
      </c>
      <c r="J148" s="23" t="str">
        <f>IF(H148="ERROR","ERROR",IF(I148="","",IF(AND(J10="RMK3",I148="E",K148&lt;&gt;""),"*FAIL",IF(AND(J10="RMK1",I148="F",K148&lt;&gt;""),"*FAIL",IF(AND(J10="RMK2",I148="F",K148&lt;&gt;""),"*FAIL",IF(AND(J10="RMK1",K148&lt;&gt;""),"*PASS",IF(AND(J10="RMK2",K148&lt;&gt;""),"*PASS",IF(AND(J10="RMK3",K148&lt;&gt;""),"*PASS",IF(AND(J10="RMK3",I148="E"),"FAIL",IF(AND(J10="RMK1",I148="F"),"FAIL",IF(AND(J10="RMK2",I148="F"),"FAIL",IF(J10="RMK1","PASS",IF(J10="RMK2","PASS",IF(J10="RMK3","PASS","ERROR"))))))))))))))</f>
        <v/>
      </c>
      <c r="K148" s="22" t="str">
        <f>IF(Sheet1!I101="","",Sheet1!I101)</f>
        <v/>
      </c>
    </row>
    <row r="149" spans="1:11" x14ac:dyDescent="0.35">
      <c r="A149" s="4">
        <v>101</v>
      </c>
      <c r="B149" s="19" t="str">
        <f>IF(Sheet1!B102="","",Sheet1!B102)</f>
        <v/>
      </c>
      <c r="C149" s="4" t="str">
        <f>IF(Sheet1!C102="","",Sheet1!C102)</f>
        <v/>
      </c>
      <c r="D149" s="4" t="str">
        <f>IF(Sheet1!D102="","",Sheet1!D102)</f>
        <v/>
      </c>
      <c r="E149" s="4" t="str">
        <f>IF(Sheet1!E102="","",Sheet1!E102)</f>
        <v/>
      </c>
      <c r="F149" s="4" t="str">
        <f>IF(Sheet1!F102="","",Sheet1!F102)</f>
        <v/>
      </c>
      <c r="G149" s="4" t="str">
        <f>IF(Sheet1!G102="","",Sheet1!G102)</f>
        <v/>
      </c>
      <c r="H149" s="13" t="str">
        <f>IF(AND(E149="",F149="",G149=""),"",IF(K149&lt;&gt;"",SUM(E149:G149)+K149,IF(SUM(E149:G149)&gt;100,"ERROR",IF(AND(E10="TEST",SUM(E149:G149)&lt;=100),SUM(E149:G149),IF(AND(E10="*TEST",F149="",E149&lt;=30,G149&lt;=70),SUM(E149:G149),IF(AND(E10="*TEST",F149&lt;=20,E149&lt;=20,G149&lt;=60),SUM(E149:G149),IF(AND(E10="*TEST",F149="-",E149&lt;=20,G149&lt;=60),SUM(E149:G149),"ERROR")))))))</f>
        <v/>
      </c>
      <c r="I149" s="4" t="str">
        <f>IF(H149="ERROR","ERROR",IF(H149="","",IF(AND(F10="*LAB",J10="RMK1",F149="-"),"F",IF(AND(F10="*LAB",J10="RMK2",F149="-"),"F",IF(AND(F10="*LAB",J10="RMK3",F149="-"),"E",IF(H149&gt;69.5,"A",IF(H149&gt;59.5,"B",IF(H149&gt;49.5,"C",IF(AND(D10="*PROGRAM",J10="RMK1",H149&lt;49.5),"F",IF(AND(D10="*PROGRAM",J10="RMK2",H149&lt;49.5),"F",IF(AND(D10="*PROGRAM",J10="RMK3",H149&lt;49.5),"E",IF(H149&gt;44.5,"D",IF(AND(J10="RMK3",H149&lt;44.5),"E",IF(AND(J10="RMK2",H149&lt;44.5),"F",IF(AND(J10="RMK1",H149&gt;39.5),"E","F")))))))))))))))</f>
        <v/>
      </c>
      <c r="J149" s="23" t="str">
        <f>IF(H149="ERROR","ERROR",IF(I149="","",IF(AND(J10="RMK3",I149="E",K149&lt;&gt;""),"*FAIL",IF(AND(J10="RMK1",I149="F",K149&lt;&gt;""),"*FAIL",IF(AND(J10="RMK2",I149="F",K149&lt;&gt;""),"*FAIL",IF(AND(J10="RMK1",K149&lt;&gt;""),"*PASS",IF(AND(J10="RMK2",K149&lt;&gt;""),"*PASS",IF(AND(J10="RMK3",K149&lt;&gt;""),"*PASS",IF(AND(J10="RMK3",I149="E"),"FAIL",IF(AND(J10="RMK1",I149="F"),"FAIL",IF(AND(J10="RMK2",I149="F"),"FAIL",IF(J10="RMK1","PASS",IF(J10="RMK2","PASS",IF(J10="RMK3","PASS","ERROR"))))))))))))))</f>
        <v/>
      </c>
      <c r="K149" s="22" t="str">
        <f>IF(Sheet1!I102="","",Sheet1!I102)</f>
        <v/>
      </c>
    </row>
    <row r="150" spans="1:11" x14ac:dyDescent="0.35">
      <c r="A150" s="4">
        <v>102</v>
      </c>
      <c r="B150" s="19" t="str">
        <f>IF(Sheet1!B103="","",Sheet1!B103)</f>
        <v/>
      </c>
      <c r="C150" s="4" t="str">
        <f>IF(Sheet1!C103="","",Sheet1!C103)</f>
        <v/>
      </c>
      <c r="D150" s="4" t="str">
        <f>IF(Sheet1!D103="","",Sheet1!D103)</f>
        <v/>
      </c>
      <c r="E150" s="4" t="str">
        <f>IF(Sheet1!E103="","",Sheet1!E103)</f>
        <v/>
      </c>
      <c r="F150" s="4" t="str">
        <f>IF(Sheet1!F103="","",Sheet1!F103)</f>
        <v/>
      </c>
      <c r="G150" s="4" t="str">
        <f>IF(Sheet1!G103="","",Sheet1!G103)</f>
        <v/>
      </c>
      <c r="H150" s="13" t="str">
        <f>IF(AND(E150="",F150="",G150=""),"",IF(K150&lt;&gt;"",SUM(E150:G150)+K150,IF(SUM(E150:G150)&gt;100,"ERROR",IF(AND(E10="TEST",SUM(E150:G150)&lt;=100),SUM(E150:G150),IF(AND(E10="*TEST",F150="",E150&lt;=30,G150&lt;=70),SUM(E150:G150),IF(AND(E10="*TEST",F150&lt;=20,E150&lt;=20,G150&lt;=60),SUM(E150:G150),IF(AND(E10="*TEST",F150="-",E150&lt;=20,G150&lt;=60),SUM(E150:G150),"ERROR")))))))</f>
        <v/>
      </c>
      <c r="I150" s="4" t="str">
        <f>IF(H150="ERROR","ERROR",IF(H150="","",IF(AND(F10="*LAB",J10="RMK1",F150="-"),"F",IF(AND(F10="*LAB",J10="RMK2",F150="-"),"F",IF(AND(F10="*LAB",J10="RMK3",F150="-"),"E",IF(H150&gt;69.5,"A",IF(H150&gt;59.5,"B",IF(H150&gt;49.5,"C",IF(AND(D10="*PROGRAM",J10="RMK1",H150&lt;49.5),"F",IF(AND(D10="*PROGRAM",J10="RMK2",H150&lt;49.5),"F",IF(AND(D10="*PROGRAM",J10="RMK3",H150&lt;49.5),"E",IF(H150&gt;44.5,"D",IF(AND(J10="RMK3",H150&lt;44.5),"E",IF(AND(J10="RMK2",H150&lt;44.5),"F",IF(AND(J10="RMK1",H150&gt;39.5),"E","F")))))))))))))))</f>
        <v/>
      </c>
      <c r="J150" s="23" t="str">
        <f>IF(H150="ERROR","ERROR",IF(I150="","",IF(AND(J10="RMK3",I150="E",K150&lt;&gt;""),"*FAIL",IF(AND(J10="RMK1",I150="F",K150&lt;&gt;""),"*FAIL",IF(AND(J10="RMK2",I150="F",K150&lt;&gt;""),"*FAIL",IF(AND(J10="RMK1",K150&lt;&gt;""),"*PASS",IF(AND(J10="RMK2",K150&lt;&gt;""),"*PASS",IF(AND(J10="RMK3",K150&lt;&gt;""),"*PASS",IF(AND(J10="RMK3",I150="E"),"FAIL",IF(AND(J10="RMK1",I150="F"),"FAIL",IF(AND(J10="RMK2",I150="F"),"FAIL",IF(J10="RMK1","PASS",IF(J10="RMK2","PASS",IF(J10="RMK3","PASS","ERROR"))))))))))))))</f>
        <v/>
      </c>
      <c r="K150" s="22" t="str">
        <f>IF(Sheet1!I103="","",Sheet1!I103)</f>
        <v/>
      </c>
    </row>
    <row r="151" spans="1:11" x14ac:dyDescent="0.35">
      <c r="A151" s="4">
        <v>103</v>
      </c>
      <c r="B151" s="19" t="str">
        <f>IF(Sheet1!B104="","",Sheet1!B104)</f>
        <v/>
      </c>
      <c r="C151" s="4" t="str">
        <f>IF(Sheet1!C104="","",Sheet1!C104)</f>
        <v/>
      </c>
      <c r="D151" s="4" t="str">
        <f>IF(Sheet1!D104="","",Sheet1!D104)</f>
        <v/>
      </c>
      <c r="E151" s="4" t="str">
        <f>IF(Sheet1!E104="","",Sheet1!E104)</f>
        <v/>
      </c>
      <c r="F151" s="4" t="str">
        <f>IF(Sheet1!F104="","",Sheet1!F104)</f>
        <v/>
      </c>
      <c r="G151" s="4" t="str">
        <f>IF(Sheet1!G104="","",Sheet1!G104)</f>
        <v/>
      </c>
      <c r="H151" s="13" t="str">
        <f>IF(AND(E151="",F151="",G151=""),"",IF(K151&lt;&gt;"",SUM(E151:G151)+K151,IF(SUM(E151:G151)&gt;100,"ERROR",IF(AND(E10="TEST",SUM(E151:G151)&lt;=100),SUM(E151:G151),IF(AND(E10="*TEST",F151="",E151&lt;=30,G151&lt;=70),SUM(E151:G151),IF(AND(E10="*TEST",F151&lt;=20,E151&lt;=20,G151&lt;=60),SUM(E151:G151),IF(AND(E10="*TEST",F151="-",E151&lt;=20,G151&lt;=60),SUM(E151:G151),"ERROR")))))))</f>
        <v/>
      </c>
      <c r="I151" s="4" t="str">
        <f>IF(H151="ERROR","ERROR",IF(H151="","",IF(AND(F10="*LAB",J10="RMK1",F151="-"),"F",IF(AND(F10="*LAB",J10="RMK2",F151="-"),"F",IF(AND(F10="*LAB",J10="RMK3",F151="-"),"E",IF(H151&gt;69.5,"A",IF(H151&gt;59.5,"B",IF(H151&gt;49.5,"C",IF(AND(D10="*PROGRAM",J10="RMK1",H151&lt;49.5),"F",IF(AND(D10="*PROGRAM",J10="RMK2",H151&lt;49.5),"F",IF(AND(D10="*PROGRAM",J10="RMK3",H151&lt;49.5),"E",IF(H151&gt;44.5,"D",IF(AND(J10="RMK3",H151&lt;44.5),"E",IF(AND(J10="RMK2",H151&lt;44.5),"F",IF(AND(J10="RMK1",H151&gt;39.5),"E","F")))))))))))))))</f>
        <v/>
      </c>
      <c r="J151" s="23" t="str">
        <f>IF(H151="ERROR","ERROR",IF(I151="","",IF(AND(J10="RMK3",I151="E",K151&lt;&gt;""),"*FAIL",IF(AND(J10="RMK1",I151="F",K151&lt;&gt;""),"*FAIL",IF(AND(J10="RMK2",I151="F",K151&lt;&gt;""),"*FAIL",IF(AND(J10="RMK1",K151&lt;&gt;""),"*PASS",IF(AND(J10="RMK2",K151&lt;&gt;""),"*PASS",IF(AND(J10="RMK3",K151&lt;&gt;""),"*PASS",IF(AND(J10="RMK3",I151="E"),"FAIL",IF(AND(J10="RMK1",I151="F"),"FAIL",IF(AND(J10="RMK2",I151="F"),"FAIL",IF(J10="RMK1","PASS",IF(J10="RMK2","PASS",IF(J10="RMK3","PASS","ERROR"))))))))))))))</f>
        <v/>
      </c>
      <c r="K151" s="22" t="str">
        <f>IF(Sheet1!I104="","",Sheet1!I104)</f>
        <v/>
      </c>
    </row>
    <row r="152" spans="1:11" x14ac:dyDescent="0.35">
      <c r="A152" s="4">
        <v>104</v>
      </c>
      <c r="B152" s="19" t="str">
        <f>IF(Sheet1!B105="","",Sheet1!B105)</f>
        <v/>
      </c>
      <c r="C152" s="4" t="str">
        <f>IF(Sheet1!C105="","",Sheet1!C105)</f>
        <v/>
      </c>
      <c r="D152" s="4" t="str">
        <f>IF(Sheet1!D105="","",Sheet1!D105)</f>
        <v/>
      </c>
      <c r="E152" s="4" t="str">
        <f>IF(Sheet1!E105="","",Sheet1!E105)</f>
        <v/>
      </c>
      <c r="F152" s="4" t="str">
        <f>IF(Sheet1!F105="","",Sheet1!F105)</f>
        <v/>
      </c>
      <c r="G152" s="4" t="str">
        <f>IF(Sheet1!G105="","",Sheet1!G105)</f>
        <v/>
      </c>
      <c r="H152" s="13" t="str">
        <f>IF(AND(E152="",F152="",G152=""),"",IF(K152&lt;&gt;"",SUM(E152:G152)+K152,IF(SUM(E152:G152)&gt;100,"ERROR",IF(AND(E10="TEST",SUM(E152:G152)&lt;=100),SUM(E152:G152),IF(AND(E10="*TEST",F152="",E152&lt;=30,G152&lt;=70),SUM(E152:G152),IF(AND(E10="*TEST",F152&lt;=20,E152&lt;=20,G152&lt;=60),SUM(E152:G152),IF(AND(E10="*TEST",F152="-",E152&lt;=20,G152&lt;=60),SUM(E152:G152),"ERROR")))))))</f>
        <v/>
      </c>
      <c r="I152" s="4" t="str">
        <f>IF(H152="ERROR","ERROR",IF(H152="","",IF(AND(F10="*LAB",J10="RMK1",F152="-"),"F",IF(AND(F10="*LAB",J10="RMK2",F152="-"),"F",IF(AND(F10="*LAB",J10="RMK3",F152="-"),"E",IF(H152&gt;69.5,"A",IF(H152&gt;59.5,"B",IF(H152&gt;49.5,"C",IF(AND(D10="*PROGRAM",J10="RMK1",H152&lt;49.5),"F",IF(AND(D10="*PROGRAM",J10="RMK2",H152&lt;49.5),"F",IF(AND(D10="*PROGRAM",J10="RMK3",H152&lt;49.5),"E",IF(H152&gt;44.5,"D",IF(AND(J10="RMK3",H152&lt;44.5),"E",IF(AND(J10="RMK2",H152&lt;44.5),"F",IF(AND(J10="RMK1",H152&gt;39.5),"E","F")))))))))))))))</f>
        <v/>
      </c>
      <c r="J152" s="23" t="str">
        <f>IF(H152="ERROR","ERROR",IF(I152="","",IF(AND(J10="RMK3",I152="E",K152&lt;&gt;""),"*FAIL",IF(AND(J10="RMK1",I152="F",K152&lt;&gt;""),"*FAIL",IF(AND(J10="RMK2",I152="F",K152&lt;&gt;""),"*FAIL",IF(AND(J10="RMK1",K152&lt;&gt;""),"*PASS",IF(AND(J10="RMK2",K152&lt;&gt;""),"*PASS",IF(AND(J10="RMK3",K152&lt;&gt;""),"*PASS",IF(AND(J10="RMK3",I152="E"),"FAIL",IF(AND(J10="RMK1",I152="F"),"FAIL",IF(AND(J10="RMK2",I152="F"),"FAIL",IF(J10="RMK1","PASS",IF(J10="RMK2","PASS",IF(J10="RMK3","PASS","ERROR"))))))))))))))</f>
        <v/>
      </c>
      <c r="K152" s="22" t="str">
        <f>IF(Sheet1!I105="","",Sheet1!I105)</f>
        <v/>
      </c>
    </row>
    <row r="153" spans="1:11" x14ac:dyDescent="0.35">
      <c r="A153" s="4">
        <v>105</v>
      </c>
      <c r="B153" s="19" t="str">
        <f>IF(Sheet1!B106="","",Sheet1!B106)</f>
        <v/>
      </c>
      <c r="C153" s="4" t="str">
        <f>IF(Sheet1!C106="","",Sheet1!C106)</f>
        <v/>
      </c>
      <c r="D153" s="4" t="str">
        <f>IF(Sheet1!D106="","",Sheet1!D106)</f>
        <v/>
      </c>
      <c r="E153" s="4" t="str">
        <f>IF(Sheet1!E106="","",Sheet1!E106)</f>
        <v/>
      </c>
      <c r="F153" s="4" t="str">
        <f>IF(Sheet1!F106="","",Sheet1!F106)</f>
        <v/>
      </c>
      <c r="G153" s="4" t="str">
        <f>IF(Sheet1!G106="","",Sheet1!G106)</f>
        <v/>
      </c>
      <c r="H153" s="13" t="str">
        <f>IF(AND(E153="",F153="",G153=""),"",IF(K153&lt;&gt;"",SUM(E153:G153)+K153,IF(SUM(E153:G153)&gt;100,"ERROR",IF(AND(E10="TEST",SUM(E153:G153)&lt;=100),SUM(E153:G153),IF(AND(E10="*TEST",F153="",E153&lt;=30,G153&lt;=70),SUM(E153:G153),IF(AND(E10="*TEST",F153&lt;=20,E153&lt;=20,G153&lt;=60),SUM(E153:G153),IF(AND(E10="*TEST",F153="-",E153&lt;=20,G153&lt;=60),SUM(E153:G153),"ERROR")))))))</f>
        <v/>
      </c>
      <c r="I153" s="4" t="str">
        <f>IF(H153="ERROR","ERROR",IF(H153="","",IF(AND(F10="*LAB",J10="RMK1",F153="-"),"F",IF(AND(F10="*LAB",J10="RMK2",F153="-"),"F",IF(AND(F10="*LAB",J10="RMK3",F153="-"),"E",IF(H153&gt;69.5,"A",IF(H153&gt;59.5,"B",IF(H153&gt;49.5,"C",IF(AND(D10="*PROGRAM",J10="RMK1",H153&lt;49.5),"F",IF(AND(D10="*PROGRAM",J10="RMK2",H153&lt;49.5),"F",IF(AND(D10="*PROGRAM",J10="RMK3",H153&lt;49.5),"E",IF(H153&gt;44.5,"D",IF(AND(J10="RMK3",H153&lt;44.5),"E",IF(AND(J10="RMK2",H153&lt;44.5),"F",IF(AND(J10="RMK1",H153&gt;39.5),"E","F")))))))))))))))</f>
        <v/>
      </c>
      <c r="J153" s="23" t="str">
        <f>IF(H153="ERROR","ERROR",IF(I153="","",IF(AND(J10="RMK3",I153="E",K153&lt;&gt;""),"*FAIL",IF(AND(J10="RMK1",I153="F",K153&lt;&gt;""),"*FAIL",IF(AND(J10="RMK2",I153="F",K153&lt;&gt;""),"*FAIL",IF(AND(J10="RMK1",K153&lt;&gt;""),"*PASS",IF(AND(J10="RMK2",K153&lt;&gt;""),"*PASS",IF(AND(J10="RMK3",K153&lt;&gt;""),"*PASS",IF(AND(J10="RMK3",I153="E"),"FAIL",IF(AND(J10="RMK1",I153="F"),"FAIL",IF(AND(J10="RMK2",I153="F"),"FAIL",IF(J10="RMK1","PASS",IF(J10="RMK2","PASS",IF(J10="RMK3","PASS","ERROR"))))))))))))))</f>
        <v/>
      </c>
      <c r="K153" s="22" t="str">
        <f>IF(Sheet1!I106="","",Sheet1!I106)</f>
        <v/>
      </c>
    </row>
    <row r="154" spans="1:11" x14ac:dyDescent="0.35">
      <c r="A154" s="4">
        <v>106</v>
      </c>
      <c r="B154" s="19" t="str">
        <f>IF(Sheet1!B107="","",Sheet1!B107)</f>
        <v/>
      </c>
      <c r="C154" s="4" t="str">
        <f>IF(Sheet1!C107="","",Sheet1!C107)</f>
        <v/>
      </c>
      <c r="D154" s="4" t="str">
        <f>IF(Sheet1!D107="","",Sheet1!D107)</f>
        <v/>
      </c>
      <c r="E154" s="4" t="str">
        <f>IF(Sheet1!E107="","",Sheet1!E107)</f>
        <v/>
      </c>
      <c r="F154" s="4" t="str">
        <f>IF(Sheet1!F107="","",Sheet1!F107)</f>
        <v/>
      </c>
      <c r="G154" s="4" t="str">
        <f>IF(Sheet1!G107="","",Sheet1!G107)</f>
        <v/>
      </c>
      <c r="H154" s="13" t="str">
        <f>IF(AND(E154="",F154="",G154=""),"",IF(K154&lt;&gt;"",SUM(E154:G154)+K154,IF(SUM(E154:G154)&gt;100,"ERROR",IF(AND(E10="TEST",SUM(E154:G154)&lt;=100),SUM(E154:G154),IF(AND(E10="*TEST",F154="",E154&lt;=30,G154&lt;=70),SUM(E154:G154),IF(AND(E10="*TEST",F154&lt;=20,E154&lt;=20,G154&lt;=60),SUM(E154:G154),IF(AND(E10="*TEST",F154="-",E154&lt;=20,G154&lt;=60),SUM(E154:G154),"ERROR")))))))</f>
        <v/>
      </c>
      <c r="I154" s="4" t="str">
        <f>IF(H154="ERROR","ERROR",IF(H154="","",IF(AND(F10="*LAB",J10="RMK1",F154="-"),"F",IF(AND(F10="*LAB",J10="RMK2",F154="-"),"F",IF(AND(F10="*LAB",J10="RMK3",F154="-"),"E",IF(H154&gt;69.5,"A",IF(H154&gt;59.5,"B",IF(H154&gt;49.5,"C",IF(AND(D10="*PROGRAM",J10="RMK1",H154&lt;49.5),"F",IF(AND(D10="*PROGRAM",J10="RMK2",H154&lt;49.5),"F",IF(AND(D10="*PROGRAM",J10="RMK3",H154&lt;49.5),"E",IF(H154&gt;44.5,"D",IF(AND(J10="RMK3",H154&lt;44.5),"E",IF(AND(J10="RMK2",H154&lt;44.5),"F",IF(AND(J10="RMK1",H154&gt;39.5),"E","F")))))))))))))))</f>
        <v/>
      </c>
      <c r="J154" s="23" t="str">
        <f>IF(H154="ERROR","ERROR",IF(I154="","",IF(AND(J10="RMK3",I154="E",K154&lt;&gt;""),"*FAIL",IF(AND(J10="RMK1",I154="F",K154&lt;&gt;""),"*FAIL",IF(AND(J10="RMK2",I154="F",K154&lt;&gt;""),"*FAIL",IF(AND(J10="RMK1",K154&lt;&gt;""),"*PASS",IF(AND(J10="RMK2",K154&lt;&gt;""),"*PASS",IF(AND(J10="RMK3",K154&lt;&gt;""),"*PASS",IF(AND(J10="RMK3",I154="E"),"FAIL",IF(AND(J10="RMK1",I154="F"),"FAIL",IF(AND(J10="RMK2",I154="F"),"FAIL",IF(J10="RMK1","PASS",IF(J10="RMK2","PASS",IF(J10="RMK3","PASS","ERROR"))))))))))))))</f>
        <v/>
      </c>
      <c r="K154" s="22" t="str">
        <f>IF(Sheet1!I107="","",Sheet1!I107)</f>
        <v/>
      </c>
    </row>
    <row r="155" spans="1:11" x14ac:dyDescent="0.35">
      <c r="A155" s="4">
        <v>107</v>
      </c>
      <c r="B155" s="19" t="str">
        <f>IF(Sheet1!B108="","",Sheet1!B108)</f>
        <v/>
      </c>
      <c r="C155" s="4" t="str">
        <f>IF(Sheet1!C108="","",Sheet1!C108)</f>
        <v/>
      </c>
      <c r="D155" s="4" t="str">
        <f>IF(Sheet1!D108="","",Sheet1!D108)</f>
        <v/>
      </c>
      <c r="E155" s="4" t="str">
        <f>IF(Sheet1!E108="","",Sheet1!E108)</f>
        <v/>
      </c>
      <c r="F155" s="4" t="str">
        <f>IF(Sheet1!F108="","",Sheet1!F108)</f>
        <v/>
      </c>
      <c r="G155" s="4" t="str">
        <f>IF(Sheet1!G108="","",Sheet1!G108)</f>
        <v/>
      </c>
      <c r="H155" s="13" t="str">
        <f>IF(AND(E155="",F155="",G155=""),"",IF(K155&lt;&gt;"",SUM(E155:G155)+K155,IF(SUM(E155:G155)&gt;100,"ERROR",IF(AND(E10="TEST",SUM(E155:G155)&lt;=100),SUM(E155:G155),IF(AND(E10="*TEST",F155="",E155&lt;=30,G155&lt;=70),SUM(E155:G155),IF(AND(E10="*TEST",F155&lt;=20,E155&lt;=20,G155&lt;=60),SUM(E155:G155),IF(AND(E10="*TEST",F155="-",E155&lt;=20,G155&lt;=60),SUM(E155:G155),"ERROR")))))))</f>
        <v/>
      </c>
      <c r="I155" s="4" t="str">
        <f>IF(H155="ERROR","ERROR",IF(H155="","",IF(AND(F10="*LAB",J10="RMK1",F155="-"),"F",IF(AND(F10="*LAB",J10="RMK2",F155="-"),"F",IF(AND(F10="*LAB",J10="RMK3",F155="-"),"E",IF(H155&gt;69.5,"A",IF(H155&gt;59.5,"B",IF(H155&gt;49.5,"C",IF(AND(D10="*PROGRAM",J10="RMK1",H155&lt;49.5),"F",IF(AND(D10="*PROGRAM",J10="RMK2",H155&lt;49.5),"F",IF(AND(D10="*PROGRAM",J10="RMK3",H155&lt;49.5),"E",IF(H155&gt;44.5,"D",IF(AND(J10="RMK3",H155&lt;44.5),"E",IF(AND(J10="RMK2",H155&lt;44.5),"F",IF(AND(J10="RMK1",H155&gt;39.5),"E","F")))))))))))))))</f>
        <v/>
      </c>
      <c r="J155" s="23" t="str">
        <f>IF(H155="ERROR","ERROR",IF(I155="","",IF(AND(J10="RMK3",I155="E",K155&lt;&gt;""),"*FAIL",IF(AND(J10="RMK1",I155="F",K155&lt;&gt;""),"*FAIL",IF(AND(J10="RMK2",I155="F",K155&lt;&gt;""),"*FAIL",IF(AND(J10="RMK1",K155&lt;&gt;""),"*PASS",IF(AND(J10="RMK2",K155&lt;&gt;""),"*PASS",IF(AND(J10="RMK3",K155&lt;&gt;""),"*PASS",IF(AND(J10="RMK3",I155="E"),"FAIL",IF(AND(J10="RMK1",I155="F"),"FAIL",IF(AND(J10="RMK2",I155="F"),"FAIL",IF(J10="RMK1","PASS",IF(J10="RMK2","PASS",IF(J10="RMK3","PASS","ERROR"))))))))))))))</f>
        <v/>
      </c>
      <c r="K155" s="22" t="str">
        <f>IF(Sheet1!I108="","",Sheet1!I108)</f>
        <v/>
      </c>
    </row>
    <row r="156" spans="1:11" x14ac:dyDescent="0.35">
      <c r="A156" s="4">
        <v>108</v>
      </c>
      <c r="B156" s="19" t="str">
        <f>IF(Sheet1!B109="","",Sheet1!B109)</f>
        <v/>
      </c>
      <c r="C156" s="4" t="str">
        <f>IF(Sheet1!C109="","",Sheet1!C109)</f>
        <v/>
      </c>
      <c r="D156" s="4" t="str">
        <f>IF(Sheet1!D109="","",Sheet1!D109)</f>
        <v/>
      </c>
      <c r="E156" s="4" t="str">
        <f>IF(Sheet1!E109="","",Sheet1!E109)</f>
        <v/>
      </c>
      <c r="F156" s="4" t="str">
        <f>IF(Sheet1!F109="","",Sheet1!F109)</f>
        <v/>
      </c>
      <c r="G156" s="4" t="str">
        <f>IF(Sheet1!G109="","",Sheet1!G109)</f>
        <v/>
      </c>
      <c r="H156" s="13" t="str">
        <f>IF(AND(E156="",F156="",G156=""),"",IF(K156&lt;&gt;"",SUM(E156:G156)+K156,IF(SUM(E156:G156)&gt;100,"ERROR",IF(AND(E10="TEST",SUM(E156:G156)&lt;=100),SUM(E156:G156),IF(AND(E10="*TEST",F156="",E156&lt;=30,G156&lt;=70),SUM(E156:G156),IF(AND(E10="*TEST",F156&lt;=20,E156&lt;=20,G156&lt;=60),SUM(E156:G156),IF(AND(E10="*TEST",F156="-",E156&lt;=20,G156&lt;=60),SUM(E156:G156),"ERROR")))))))</f>
        <v/>
      </c>
      <c r="I156" s="4" t="str">
        <f>IF(H156="ERROR","ERROR",IF(H156="","",IF(AND(F10="*LAB",J10="RMK1",F156="-"),"F",IF(AND(F10="*LAB",J10="RMK2",F156="-"),"F",IF(AND(F10="*LAB",J10="RMK3",F156="-"),"E",IF(H156&gt;69.5,"A",IF(H156&gt;59.5,"B",IF(H156&gt;49.5,"C",IF(AND(D10="*PROGRAM",J10="RMK1",H156&lt;49.5),"F",IF(AND(D10="*PROGRAM",J10="RMK2",H156&lt;49.5),"F",IF(AND(D10="*PROGRAM",J10="RMK3",H156&lt;49.5),"E",IF(H156&gt;44.5,"D",IF(AND(J10="RMK3",H156&lt;44.5),"E",IF(AND(J10="RMK2",H156&lt;44.5),"F",IF(AND(J10="RMK1",H156&gt;39.5),"E","F")))))))))))))))</f>
        <v/>
      </c>
      <c r="J156" s="23" t="str">
        <f>IF(H156="ERROR","ERROR",IF(I156="","",IF(AND(J10="RMK3",I156="E",K156&lt;&gt;""),"*FAIL",IF(AND(J10="RMK1",I156="F",K156&lt;&gt;""),"*FAIL",IF(AND(J10="RMK2",I156="F",K156&lt;&gt;""),"*FAIL",IF(AND(J10="RMK1",K156&lt;&gt;""),"*PASS",IF(AND(J10="RMK2",K156&lt;&gt;""),"*PASS",IF(AND(J10="RMK3",K156&lt;&gt;""),"*PASS",IF(AND(J10="RMK3",I156="E"),"FAIL",IF(AND(J10="RMK1",I156="F"),"FAIL",IF(AND(J10="RMK2",I156="F"),"FAIL",IF(J10="RMK1","PASS",IF(J10="RMK2","PASS",IF(J10="RMK3","PASS","ERROR"))))))))))))))</f>
        <v/>
      </c>
      <c r="K156" s="22" t="str">
        <f>IF(Sheet1!I109="","",Sheet1!I109)</f>
        <v/>
      </c>
    </row>
    <row r="157" spans="1:11" x14ac:dyDescent="0.35">
      <c r="A157" s="4">
        <v>109</v>
      </c>
      <c r="B157" s="19" t="str">
        <f>IF(Sheet1!B110="","",Sheet1!B110)</f>
        <v/>
      </c>
      <c r="C157" s="4" t="str">
        <f>IF(Sheet1!C110="","",Sheet1!C110)</f>
        <v/>
      </c>
      <c r="D157" s="4" t="str">
        <f>IF(Sheet1!D110="","",Sheet1!D110)</f>
        <v/>
      </c>
      <c r="E157" s="4" t="str">
        <f>IF(Sheet1!E110="","",Sheet1!E110)</f>
        <v/>
      </c>
      <c r="F157" s="4" t="str">
        <f>IF(Sheet1!F110="","",Sheet1!F110)</f>
        <v/>
      </c>
      <c r="G157" s="4" t="str">
        <f>IF(Sheet1!G110="","",Sheet1!G110)</f>
        <v/>
      </c>
      <c r="H157" s="13" t="str">
        <f>IF(AND(E157="",F157="",G157=""),"",IF(K157&lt;&gt;"",SUM(E157:G157)+K157,IF(SUM(E157:G157)&gt;100,"ERROR",IF(AND(E10="TEST",SUM(E157:G157)&lt;=100),SUM(E157:G157),IF(AND(E10="*TEST",F157="",E157&lt;=30,G157&lt;=70),SUM(E157:G157),IF(AND(E10="*TEST",F157&lt;=20,E157&lt;=20,G157&lt;=60),SUM(E157:G157),IF(AND(E10="*TEST",F157="-",E157&lt;=20,G157&lt;=60),SUM(E157:G157),"ERROR")))))))</f>
        <v/>
      </c>
      <c r="I157" s="4" t="str">
        <f>IF(H157="ERROR","ERROR",IF(H157="","",IF(AND(F10="*LAB",J10="RMK1",F157="-"),"F",IF(AND(F10="*LAB",J10="RMK2",F157="-"),"F",IF(AND(F10="*LAB",J10="RMK3",F157="-"),"E",IF(H157&gt;69.5,"A",IF(H157&gt;59.5,"B",IF(H157&gt;49.5,"C",IF(AND(D10="*PROGRAM",J10="RMK1",H157&lt;49.5),"F",IF(AND(D10="*PROGRAM",J10="RMK2",H157&lt;49.5),"F",IF(AND(D10="*PROGRAM",J10="RMK3",H157&lt;49.5),"E",IF(H157&gt;44.5,"D",IF(AND(J10="RMK3",H157&lt;44.5),"E",IF(AND(J10="RMK2",H157&lt;44.5),"F",IF(AND(J10="RMK1",H157&gt;39.5),"E","F")))))))))))))))</f>
        <v/>
      </c>
      <c r="J157" s="23" t="str">
        <f>IF(H157="ERROR","ERROR",IF(I157="","",IF(AND(J10="RMK3",I157="E",K157&lt;&gt;""),"*FAIL",IF(AND(J10="RMK1",I157="F",K157&lt;&gt;""),"*FAIL",IF(AND(J10="RMK2",I157="F",K157&lt;&gt;""),"*FAIL",IF(AND(J10="RMK1",K157&lt;&gt;""),"*PASS",IF(AND(J10="RMK2",K157&lt;&gt;""),"*PASS",IF(AND(J10="RMK3",K157&lt;&gt;""),"*PASS",IF(AND(J10="RMK3",I157="E"),"FAIL",IF(AND(J10="RMK1",I157="F"),"FAIL",IF(AND(J10="RMK2",I157="F"),"FAIL",IF(J10="RMK1","PASS",IF(J10="RMK2","PASS",IF(J10="RMK3","PASS","ERROR"))))))))))))))</f>
        <v/>
      </c>
      <c r="K157" s="22" t="str">
        <f>IF(Sheet1!I110="","",Sheet1!I110)</f>
        <v/>
      </c>
    </row>
    <row r="158" spans="1:11" x14ac:dyDescent="0.35">
      <c r="A158" s="4">
        <v>110</v>
      </c>
      <c r="B158" s="19" t="str">
        <f>IF(Sheet1!B111="","",Sheet1!B111)</f>
        <v/>
      </c>
      <c r="C158" s="4" t="str">
        <f>IF(Sheet1!C111="","",Sheet1!C111)</f>
        <v/>
      </c>
      <c r="D158" s="4" t="str">
        <f>IF(Sheet1!D111="","",Sheet1!D111)</f>
        <v/>
      </c>
      <c r="E158" s="4" t="str">
        <f>IF(Sheet1!E111="","",Sheet1!E111)</f>
        <v/>
      </c>
      <c r="F158" s="4" t="str">
        <f>IF(Sheet1!F111="","",Sheet1!F111)</f>
        <v/>
      </c>
      <c r="G158" s="4" t="str">
        <f>IF(Sheet1!G111="","",Sheet1!G111)</f>
        <v/>
      </c>
      <c r="H158" s="13" t="str">
        <f>IF(AND(E158="",F158="",G158=""),"",IF(K158&lt;&gt;"",SUM(E158:G158)+K158,IF(SUM(E158:G158)&gt;100,"ERROR",IF(AND(E10="TEST",SUM(E158:G158)&lt;=100),SUM(E158:G158),IF(AND(E10="*TEST",F158="",E158&lt;=30,G158&lt;=70),SUM(E158:G158),IF(AND(E10="*TEST",F158&lt;=20,E158&lt;=20,G158&lt;=60),SUM(E158:G158),IF(AND(E10="*TEST",F158="-",E158&lt;=20,G158&lt;=60),SUM(E158:G158),"ERROR")))))))</f>
        <v/>
      </c>
      <c r="I158" s="4" t="str">
        <f>IF(H158="ERROR","ERROR",IF(H158="","",IF(AND(F10="*LAB",J10="RMK1",F158="-"),"F",IF(AND(F10="*LAB",J10="RMK2",F158="-"),"F",IF(AND(F10="*LAB",J10="RMK3",F158="-"),"E",IF(H158&gt;69.5,"A",IF(H158&gt;59.5,"B",IF(H158&gt;49.5,"C",IF(AND(D10="*PROGRAM",J10="RMK1",H158&lt;49.5),"F",IF(AND(D10="*PROGRAM",J10="RMK2",H158&lt;49.5),"F",IF(AND(D10="*PROGRAM",J10="RMK3",H158&lt;49.5),"E",IF(H158&gt;44.5,"D",IF(AND(J10="RMK3",H158&lt;44.5),"E",IF(AND(J10="RMK2",H158&lt;44.5),"F",IF(AND(J10="RMK1",H158&gt;39.5),"E","F")))))))))))))))</f>
        <v/>
      </c>
      <c r="J158" s="23" t="str">
        <f>IF(H158="ERROR","ERROR",IF(I158="","",IF(AND(J10="RMK3",I158="E",K158&lt;&gt;""),"*FAIL",IF(AND(J10="RMK1",I158="F",K158&lt;&gt;""),"*FAIL",IF(AND(J10="RMK2",I158="F",K158&lt;&gt;""),"*FAIL",IF(AND(J10="RMK1",K158&lt;&gt;""),"*PASS",IF(AND(J10="RMK2",K158&lt;&gt;""),"*PASS",IF(AND(J10="RMK3",K158&lt;&gt;""),"*PASS",IF(AND(J10="RMK3",I158="E"),"FAIL",IF(AND(J10="RMK1",I158="F"),"FAIL",IF(AND(J10="RMK2",I158="F"),"FAIL",IF(J10="RMK1","PASS",IF(J10="RMK2","PASS",IF(J10="RMK3","PASS","ERROR"))))))))))))))</f>
        <v/>
      </c>
      <c r="K158" s="22" t="str">
        <f>IF(Sheet1!I111="","",Sheet1!I111)</f>
        <v/>
      </c>
    </row>
    <row r="159" spans="1:11" x14ac:dyDescent="0.35">
      <c r="A159" s="4">
        <v>111</v>
      </c>
      <c r="B159" s="19" t="str">
        <f>IF(Sheet1!B112="","",Sheet1!B112)</f>
        <v/>
      </c>
      <c r="C159" s="4" t="str">
        <f>IF(Sheet1!C112="","",Sheet1!C112)</f>
        <v/>
      </c>
      <c r="D159" s="4" t="str">
        <f>IF(Sheet1!D112="","",Sheet1!D112)</f>
        <v/>
      </c>
      <c r="E159" s="4" t="str">
        <f>IF(Sheet1!E112="","",Sheet1!E112)</f>
        <v/>
      </c>
      <c r="F159" s="4" t="str">
        <f>IF(Sheet1!F112="","",Sheet1!F112)</f>
        <v/>
      </c>
      <c r="G159" s="4" t="str">
        <f>IF(Sheet1!G112="","",Sheet1!G112)</f>
        <v/>
      </c>
      <c r="H159" s="13" t="str">
        <f>IF(AND(E159="",F159="",G159=""),"",IF(K159&lt;&gt;"",SUM(E159:G159)+K159,IF(SUM(E159:G159)&gt;100,"ERROR",IF(AND(E10="TEST",SUM(E159:G159)&lt;=100),SUM(E159:G159),IF(AND(E10="*TEST",F159="",E159&lt;=30,G159&lt;=70),SUM(E159:G159),IF(AND(E10="*TEST",F159&lt;=20,E159&lt;=20,G159&lt;=60),SUM(E159:G159),IF(AND(E10="*TEST",F159="-",E159&lt;=20,G159&lt;=60),SUM(E159:G159),"ERROR")))))))</f>
        <v/>
      </c>
      <c r="I159" s="4" t="str">
        <f>IF(H159="ERROR","ERROR",IF(H159="","",IF(AND(F10="*LAB",J10="RMK1",F159="-"),"F",IF(AND(F10="*LAB",J10="RMK2",F159="-"),"F",IF(AND(F10="*LAB",J10="RMK3",F159="-"),"E",IF(H159&gt;69.5,"A",IF(H159&gt;59.5,"B",IF(H159&gt;49.5,"C",IF(AND(D10="*PROGRAM",J10="RMK1",H159&lt;49.5),"F",IF(AND(D10="*PROGRAM",J10="RMK2",H159&lt;49.5),"F",IF(AND(D10="*PROGRAM",J10="RMK3",H159&lt;49.5),"E",IF(H159&gt;44.5,"D",IF(AND(J10="RMK3",H159&lt;44.5),"E",IF(AND(J10="RMK2",H159&lt;44.5),"F",IF(AND(J10="RMK1",H159&gt;39.5),"E","F")))))))))))))))</f>
        <v/>
      </c>
      <c r="J159" s="23" t="str">
        <f>IF(H159="ERROR","ERROR",IF(I159="","",IF(AND(J10="RMK3",I159="E",K159&lt;&gt;""),"*FAIL",IF(AND(J10="RMK1",I159="F",K159&lt;&gt;""),"*FAIL",IF(AND(J10="RMK2",I159="F",K159&lt;&gt;""),"*FAIL",IF(AND(J10="RMK1",K159&lt;&gt;""),"*PASS",IF(AND(J10="RMK2",K159&lt;&gt;""),"*PASS",IF(AND(J10="RMK3",K159&lt;&gt;""),"*PASS",IF(AND(J10="RMK3",I159="E"),"FAIL",IF(AND(J10="RMK1",I159="F"),"FAIL",IF(AND(J10="RMK2",I159="F"),"FAIL",IF(J10="RMK1","PASS",IF(J10="RMK2","PASS",IF(J10="RMK3","PASS","ERROR"))))))))))))))</f>
        <v/>
      </c>
      <c r="K159" s="22" t="str">
        <f>IF(Sheet1!I112="","",Sheet1!I112)</f>
        <v/>
      </c>
    </row>
    <row r="160" spans="1:11" x14ac:dyDescent="0.35">
      <c r="A160" s="4">
        <v>112</v>
      </c>
      <c r="B160" s="19" t="str">
        <f>IF(Sheet1!B113="","",Sheet1!B113)</f>
        <v/>
      </c>
      <c r="C160" s="4" t="str">
        <f>IF(Sheet1!C113="","",Sheet1!C113)</f>
        <v/>
      </c>
      <c r="D160" s="4" t="str">
        <f>IF(Sheet1!D113="","",Sheet1!D113)</f>
        <v/>
      </c>
      <c r="E160" s="4" t="str">
        <f>IF(Sheet1!E113="","",Sheet1!E113)</f>
        <v/>
      </c>
      <c r="F160" s="4" t="str">
        <f>IF(Sheet1!F113="","",Sheet1!F113)</f>
        <v/>
      </c>
      <c r="G160" s="4" t="str">
        <f>IF(Sheet1!G113="","",Sheet1!G113)</f>
        <v/>
      </c>
      <c r="H160" s="13" t="str">
        <f>IF(AND(E160="",F160="",G160=""),"",IF(K160&lt;&gt;"",SUM(E160:G160)+K160,IF(SUM(E160:G160)&gt;100,"ERROR",IF(AND(E10="TEST",SUM(E160:G160)&lt;=100),SUM(E160:G160),IF(AND(E10="*TEST",F160="",E160&lt;=30,G160&lt;=70),SUM(E160:G160),IF(AND(E10="*TEST",F160&lt;=20,E160&lt;=20,G160&lt;=60),SUM(E160:G160),IF(AND(E10="*TEST",F160="-",E160&lt;=20,G160&lt;=60),SUM(E160:G160),"ERROR")))))))</f>
        <v/>
      </c>
      <c r="I160" s="4" t="str">
        <f>IF(H160="ERROR","ERROR",IF(H160="","",IF(AND(F10="*LAB",J10="RMK1",F160="-"),"F",IF(AND(F10="*LAB",J10="RMK2",F160="-"),"F",IF(AND(F10="*LAB",J10="RMK3",F160="-"),"E",IF(H160&gt;69.5,"A",IF(H160&gt;59.5,"B",IF(H160&gt;49.5,"C",IF(AND(D10="*PROGRAM",J10="RMK1",H160&lt;49.5),"F",IF(AND(D10="*PROGRAM",J10="RMK2",H160&lt;49.5),"F",IF(AND(D10="*PROGRAM",J10="RMK3",H160&lt;49.5),"E",IF(H160&gt;44.5,"D",IF(AND(J10="RMK3",H160&lt;44.5),"E",IF(AND(J10="RMK2",H160&lt;44.5),"F",IF(AND(J10="RMK1",H160&gt;39.5),"E","F")))))))))))))))</f>
        <v/>
      </c>
      <c r="J160" s="23" t="str">
        <f>IF(H160="ERROR","ERROR",IF(I160="","",IF(AND(J10="RMK3",I160="E",K160&lt;&gt;""),"*FAIL",IF(AND(J10="RMK1",I160="F",K160&lt;&gt;""),"*FAIL",IF(AND(J10="RMK2",I160="F",K160&lt;&gt;""),"*FAIL",IF(AND(J10="RMK1",K160&lt;&gt;""),"*PASS",IF(AND(J10="RMK2",K160&lt;&gt;""),"*PASS",IF(AND(J10="RMK3",K160&lt;&gt;""),"*PASS",IF(AND(J10="RMK3",I160="E"),"FAIL",IF(AND(J10="RMK1",I160="F"),"FAIL",IF(AND(J10="RMK2",I160="F"),"FAIL",IF(J10="RMK1","PASS",IF(J10="RMK2","PASS",IF(J10="RMK3","PASS","ERROR"))))))))))))))</f>
        <v/>
      </c>
      <c r="K160" s="22" t="str">
        <f>IF(Sheet1!I113="","",Sheet1!I113)</f>
        <v/>
      </c>
    </row>
    <row r="161" spans="1:11" x14ac:dyDescent="0.35">
      <c r="A161" s="4">
        <v>113</v>
      </c>
      <c r="B161" s="19" t="str">
        <f>IF(Sheet1!B114="","",Sheet1!B114)</f>
        <v/>
      </c>
      <c r="C161" s="4" t="str">
        <f>IF(Sheet1!C114="","",Sheet1!C114)</f>
        <v/>
      </c>
      <c r="D161" s="4" t="str">
        <f>IF(Sheet1!D114="","",Sheet1!D114)</f>
        <v/>
      </c>
      <c r="E161" s="4" t="str">
        <f>IF(Sheet1!E114="","",Sheet1!E114)</f>
        <v/>
      </c>
      <c r="F161" s="4" t="str">
        <f>IF(Sheet1!F114="","",Sheet1!F114)</f>
        <v/>
      </c>
      <c r="G161" s="4" t="str">
        <f>IF(Sheet1!G114="","",Sheet1!G114)</f>
        <v/>
      </c>
      <c r="H161" s="13" t="str">
        <f>IF(AND(E161="",F161="",G161=""),"",IF(K161&lt;&gt;"",SUM(E161:G161)+K161,IF(SUM(E161:G161)&gt;100,"ERROR",IF(AND(E10="TEST",SUM(E161:G161)&lt;=100),SUM(E161:G161),IF(AND(E10="*TEST",F161="",E161&lt;=30,G161&lt;=70),SUM(E161:G161),IF(AND(E10="*TEST",F161&lt;=20,E161&lt;=20,G161&lt;=60),SUM(E161:G161),IF(AND(E10="*TEST",F161="-",E161&lt;=20,G161&lt;=60),SUM(E161:G161),"ERROR")))))))</f>
        <v/>
      </c>
      <c r="I161" s="4" t="str">
        <f>IF(H161="ERROR","ERROR",IF(H161="","",IF(AND(F10="*LAB",J10="RMK1",F161="-"),"F",IF(AND(F10="*LAB",J10="RMK2",F161="-"),"F",IF(AND(F10="*LAB",J10="RMK3",F161="-"),"E",IF(H161&gt;69.5,"A",IF(H161&gt;59.5,"B",IF(H161&gt;49.5,"C",IF(AND(D10="*PROGRAM",J10="RMK1",H161&lt;49.5),"F",IF(AND(D10="*PROGRAM",J10="RMK2",H161&lt;49.5),"F",IF(AND(D10="*PROGRAM",J10="RMK3",H161&lt;49.5),"E",IF(H161&gt;44.5,"D",IF(AND(J10="RMK3",H161&lt;44.5),"E",IF(AND(J10="RMK2",H161&lt;44.5),"F",IF(AND(J10="RMK1",H161&gt;39.5),"E","F")))))))))))))))</f>
        <v/>
      </c>
      <c r="J161" s="23" t="str">
        <f>IF(H161="ERROR","ERROR",IF(I161="","",IF(AND(J10="RMK3",I161="E",K161&lt;&gt;""),"*FAIL",IF(AND(J10="RMK1",I161="F",K161&lt;&gt;""),"*FAIL",IF(AND(J10="RMK2",I161="F",K161&lt;&gt;""),"*FAIL",IF(AND(J10="RMK1",K161&lt;&gt;""),"*PASS",IF(AND(J10="RMK2",K161&lt;&gt;""),"*PASS",IF(AND(J10="RMK3",K161&lt;&gt;""),"*PASS",IF(AND(J10="RMK3",I161="E"),"FAIL",IF(AND(J10="RMK1",I161="F"),"FAIL",IF(AND(J10="RMK2",I161="F"),"FAIL",IF(J10="RMK1","PASS",IF(J10="RMK2","PASS",IF(J10="RMK3","PASS","ERROR"))))))))))))))</f>
        <v/>
      </c>
      <c r="K161" s="22" t="str">
        <f>IF(Sheet1!I114="","",Sheet1!I114)</f>
        <v/>
      </c>
    </row>
    <row r="162" spans="1:11" x14ac:dyDescent="0.35">
      <c r="A162" s="4">
        <v>114</v>
      </c>
      <c r="B162" s="19" t="str">
        <f>IF(Sheet1!B115="","",Sheet1!B115)</f>
        <v/>
      </c>
      <c r="C162" s="4" t="str">
        <f>IF(Sheet1!C115="","",Sheet1!C115)</f>
        <v/>
      </c>
      <c r="D162" s="4" t="str">
        <f>IF(Sheet1!D115="","",Sheet1!D115)</f>
        <v/>
      </c>
      <c r="E162" s="4" t="str">
        <f>IF(Sheet1!E115="","",Sheet1!E115)</f>
        <v/>
      </c>
      <c r="F162" s="4" t="str">
        <f>IF(Sheet1!F115="","",Sheet1!F115)</f>
        <v/>
      </c>
      <c r="G162" s="4" t="str">
        <f>IF(Sheet1!G115="","",Sheet1!G115)</f>
        <v/>
      </c>
      <c r="H162" s="13" t="str">
        <f>IF(AND(E162="",F162="",G162=""),"",IF(K162&lt;&gt;"",SUM(E162:G162)+K162,IF(SUM(E162:G162)&gt;100,"ERROR",IF(AND(E10="TEST",SUM(E162:G162)&lt;=100),SUM(E162:G162),IF(AND(E10="*TEST",F162="",E162&lt;=30,G162&lt;=70),SUM(E162:G162),IF(AND(E10="*TEST",F162&lt;=20,E162&lt;=20,G162&lt;=60),SUM(E162:G162),IF(AND(E10="*TEST",F162="-",E162&lt;=20,G162&lt;=60),SUM(E162:G162),"ERROR")))))))</f>
        <v/>
      </c>
      <c r="I162" s="4" t="str">
        <f>IF(H162="ERROR","ERROR",IF(H162="","",IF(AND(F10="*LAB",J10="RMK1",F162="-"),"F",IF(AND(F10="*LAB",J10="RMK2",F162="-"),"F",IF(AND(F10="*LAB",J10="RMK3",F162="-"),"E",IF(H162&gt;69.5,"A",IF(H162&gt;59.5,"B",IF(H162&gt;49.5,"C",IF(AND(D10="*PROGRAM",J10="RMK1",H162&lt;49.5),"F",IF(AND(D10="*PROGRAM",J10="RMK2",H162&lt;49.5),"F",IF(AND(D10="*PROGRAM",J10="RMK3",H162&lt;49.5),"E",IF(H162&gt;44.5,"D",IF(AND(J10="RMK3",H162&lt;44.5),"E",IF(AND(J10="RMK2",H162&lt;44.5),"F",IF(AND(J10="RMK1",H162&gt;39.5),"E","F")))))))))))))))</f>
        <v/>
      </c>
      <c r="J162" s="23" t="str">
        <f>IF(H162="ERROR","ERROR",IF(I162="","",IF(AND(J10="RMK3",I162="E",K162&lt;&gt;""),"*FAIL",IF(AND(J10="RMK1",I162="F",K162&lt;&gt;""),"*FAIL",IF(AND(J10="RMK2",I162="F",K162&lt;&gt;""),"*FAIL",IF(AND(J10="RMK1",K162&lt;&gt;""),"*PASS",IF(AND(J10="RMK2",K162&lt;&gt;""),"*PASS",IF(AND(J10="RMK3",K162&lt;&gt;""),"*PASS",IF(AND(J10="RMK3",I162="E"),"FAIL",IF(AND(J10="RMK1",I162="F"),"FAIL",IF(AND(J10="RMK2",I162="F"),"FAIL",IF(J10="RMK1","PASS",IF(J10="RMK2","PASS",IF(J10="RMK3","PASS","ERROR"))))))))))))))</f>
        <v/>
      </c>
      <c r="K162" s="22" t="str">
        <f>IF(Sheet1!I115="","",Sheet1!I115)</f>
        <v/>
      </c>
    </row>
    <row r="163" spans="1:11" x14ac:dyDescent="0.35">
      <c r="A163" s="4">
        <v>115</v>
      </c>
      <c r="B163" s="19" t="str">
        <f>IF(Sheet1!B116="","",Sheet1!B116)</f>
        <v/>
      </c>
      <c r="C163" s="4" t="str">
        <f>IF(Sheet1!C116="","",Sheet1!C116)</f>
        <v/>
      </c>
      <c r="D163" s="4" t="str">
        <f>IF(Sheet1!D116="","",Sheet1!D116)</f>
        <v/>
      </c>
      <c r="E163" s="4" t="str">
        <f>IF(Sheet1!E116="","",Sheet1!E116)</f>
        <v/>
      </c>
      <c r="F163" s="4" t="str">
        <f>IF(Sheet1!F116="","",Sheet1!F116)</f>
        <v/>
      </c>
      <c r="G163" s="4" t="str">
        <f>IF(Sheet1!G116="","",Sheet1!G116)</f>
        <v/>
      </c>
      <c r="H163" s="13" t="str">
        <f>IF(AND(E163="",F163="",G163=""),"",IF(K163&lt;&gt;"",SUM(E163:G163)+K163,IF(SUM(E163:G163)&gt;100,"ERROR",IF(AND(E10="TEST",SUM(E163:G163)&lt;=100),SUM(E163:G163),IF(AND(E10="*TEST",F163="",E163&lt;=30,G163&lt;=70),SUM(E163:G163),IF(AND(E10="*TEST",F163&lt;=20,E163&lt;=20,G163&lt;=60),SUM(E163:G163),IF(AND(E10="*TEST",F163="-",E163&lt;=20,G163&lt;=60),SUM(E163:G163),"ERROR")))))))</f>
        <v/>
      </c>
      <c r="I163" s="4" t="str">
        <f>IF(H163="ERROR","ERROR",IF(H163="","",IF(AND(F10="*LAB",J10="RMK1",F163="-"),"F",IF(AND(F10="*LAB",J10="RMK2",F163="-"),"F",IF(AND(F10="*LAB",J10="RMK3",F163="-"),"E",IF(H163&gt;69.5,"A",IF(H163&gt;59.5,"B",IF(H163&gt;49.5,"C",IF(AND(D10="*PROGRAM",J10="RMK1",H163&lt;49.5),"F",IF(AND(D10="*PROGRAM",J10="RMK2",H163&lt;49.5),"F",IF(AND(D10="*PROGRAM",J10="RMK3",H163&lt;49.5),"E",IF(H163&gt;44.5,"D",IF(AND(J10="RMK3",H163&lt;44.5),"E",IF(AND(J10="RMK2",H163&lt;44.5),"F",IF(AND(J10="RMK1",H163&gt;39.5),"E","F")))))))))))))))</f>
        <v/>
      </c>
      <c r="J163" s="23" t="str">
        <f>IF(H163="ERROR","ERROR",IF(I163="","",IF(AND(J10="RMK3",I163="E",K163&lt;&gt;""),"*FAIL",IF(AND(J10="RMK1",I163="F",K163&lt;&gt;""),"*FAIL",IF(AND(J10="RMK2",I163="F",K163&lt;&gt;""),"*FAIL",IF(AND(J10="RMK1",K163&lt;&gt;""),"*PASS",IF(AND(J10="RMK2",K163&lt;&gt;""),"*PASS",IF(AND(J10="RMK3",K163&lt;&gt;""),"*PASS",IF(AND(J10="RMK3",I163="E"),"FAIL",IF(AND(J10="RMK1",I163="F"),"FAIL",IF(AND(J10="RMK2",I163="F"),"FAIL",IF(J10="RMK1","PASS",IF(J10="RMK2","PASS",IF(J10="RMK3","PASS","ERROR"))))))))))))))</f>
        <v/>
      </c>
      <c r="K163" s="22" t="str">
        <f>IF(Sheet1!I116="","",Sheet1!I116)</f>
        <v/>
      </c>
    </row>
    <row r="164" spans="1:11" x14ac:dyDescent="0.35">
      <c r="A164" s="4">
        <v>116</v>
      </c>
      <c r="B164" s="19" t="str">
        <f>IF(Sheet1!B117="","",Sheet1!B117)</f>
        <v/>
      </c>
      <c r="C164" s="4" t="str">
        <f>IF(Sheet1!C117="","",Sheet1!C117)</f>
        <v/>
      </c>
      <c r="D164" s="4" t="str">
        <f>IF(Sheet1!D117="","",Sheet1!D117)</f>
        <v/>
      </c>
      <c r="E164" s="4" t="str">
        <f>IF(Sheet1!E117="","",Sheet1!E117)</f>
        <v/>
      </c>
      <c r="F164" s="4" t="str">
        <f>IF(Sheet1!F117="","",Sheet1!F117)</f>
        <v/>
      </c>
      <c r="G164" s="4" t="str">
        <f>IF(Sheet1!G117="","",Sheet1!G117)</f>
        <v/>
      </c>
      <c r="H164" s="13" t="str">
        <f>IF(AND(E164="",F164="",G164=""),"",IF(K164&lt;&gt;"",SUM(E164:G164)+K164,IF(SUM(E164:G164)&gt;100,"ERROR",IF(AND(E10="TEST",SUM(E164:G164)&lt;=100),SUM(E164:G164),IF(AND(E10="*TEST",F164="",E164&lt;=30,G164&lt;=70),SUM(E164:G164),IF(AND(E10="*TEST",F164&lt;=20,E164&lt;=20,G164&lt;=60),SUM(E164:G164),IF(AND(E10="*TEST",F164="-",E164&lt;=20,G164&lt;=60),SUM(E164:G164),"ERROR")))))))</f>
        <v/>
      </c>
      <c r="I164" s="4" t="str">
        <f>IF(H164="ERROR","ERROR",IF(H164="","",IF(AND(F10="*LAB",J10="RMK1",F164="-"),"F",IF(AND(F10="*LAB",J10="RMK2",F164="-"),"F",IF(AND(F10="*LAB",J10="RMK3",F164="-"),"E",IF(H164&gt;69.5,"A",IF(H164&gt;59.5,"B",IF(H164&gt;49.5,"C",IF(AND(D10="*PROGRAM",J10="RMK1",H164&lt;49.5),"F",IF(AND(D10="*PROGRAM",J10="RMK2",H164&lt;49.5),"F",IF(AND(D10="*PROGRAM",J10="RMK3",H164&lt;49.5),"E",IF(H164&gt;44.5,"D",IF(AND(J10="RMK3",H164&lt;44.5),"E",IF(AND(J10="RMK2",H164&lt;44.5),"F",IF(AND(J10="RMK1",H164&gt;39.5),"E","F")))))))))))))))</f>
        <v/>
      </c>
      <c r="J164" s="23" t="str">
        <f>IF(H164="ERROR","ERROR",IF(I164="","",IF(AND(J10="RMK3",I164="E",K164&lt;&gt;""),"*FAIL",IF(AND(J10="RMK1",I164="F",K164&lt;&gt;""),"*FAIL",IF(AND(J10="RMK2",I164="F",K164&lt;&gt;""),"*FAIL",IF(AND(J10="RMK1",K164&lt;&gt;""),"*PASS",IF(AND(J10="RMK2",K164&lt;&gt;""),"*PASS",IF(AND(J10="RMK3",K164&lt;&gt;""),"*PASS",IF(AND(J10="RMK3",I164="E"),"FAIL",IF(AND(J10="RMK1",I164="F"),"FAIL",IF(AND(J10="RMK2",I164="F"),"FAIL",IF(J10="RMK1","PASS",IF(J10="RMK2","PASS",IF(J10="RMK3","PASS","ERROR"))))))))))))))</f>
        <v/>
      </c>
      <c r="K164" s="22" t="str">
        <f>IF(Sheet1!I117="","",Sheet1!I117)</f>
        <v/>
      </c>
    </row>
    <row r="165" spans="1:11" x14ac:dyDescent="0.35">
      <c r="A165" s="4">
        <v>117</v>
      </c>
      <c r="B165" s="19" t="str">
        <f>IF(Sheet1!B118="","",Sheet1!B118)</f>
        <v/>
      </c>
      <c r="C165" s="4" t="str">
        <f>IF(Sheet1!C118="","",Sheet1!C118)</f>
        <v/>
      </c>
      <c r="D165" s="4" t="str">
        <f>IF(Sheet1!D118="","",Sheet1!D118)</f>
        <v/>
      </c>
      <c r="E165" s="4" t="str">
        <f>IF(Sheet1!E118="","",Sheet1!E118)</f>
        <v/>
      </c>
      <c r="F165" s="4" t="str">
        <f>IF(Sheet1!F118="","",Sheet1!F118)</f>
        <v/>
      </c>
      <c r="G165" s="4" t="str">
        <f>IF(Sheet1!G118="","",Sheet1!G118)</f>
        <v/>
      </c>
      <c r="H165" s="13" t="str">
        <f>IF(AND(E165="",F165="",G165=""),"",IF(K165&lt;&gt;"",SUM(E165:G165)+K165,IF(SUM(E165:G165)&gt;100,"ERROR",IF(AND(E10="TEST",SUM(E165:G165)&lt;=100),SUM(E165:G165),IF(AND(E10="*TEST",F165="",E165&lt;=30,G165&lt;=70),SUM(E165:G165),IF(AND(E10="*TEST",F165&lt;=20,E165&lt;=20,G165&lt;=60),SUM(E165:G165),IF(AND(E10="*TEST",F165="-",E165&lt;=20,G165&lt;=60),SUM(E165:G165),"ERROR")))))))</f>
        <v/>
      </c>
      <c r="I165" s="4" t="str">
        <f>IF(H165="ERROR","ERROR",IF(H165="","",IF(AND(F10="*LAB",J10="RMK1",F165="-"),"F",IF(AND(F10="*LAB",J10="RMK2",F165="-"),"F",IF(AND(F10="*LAB",J10="RMK3",F165="-"),"E",IF(H165&gt;69.5,"A",IF(H165&gt;59.5,"B",IF(H165&gt;49.5,"C",IF(AND(D10="*PROGRAM",J10="RMK1",H165&lt;49.5),"F",IF(AND(D10="*PROGRAM",J10="RMK2",H165&lt;49.5),"F",IF(AND(D10="*PROGRAM",J10="RMK3",H165&lt;49.5),"E",IF(H165&gt;44.5,"D",IF(AND(J10="RMK3",H165&lt;44.5),"E",IF(AND(J10="RMK2",H165&lt;44.5),"F",IF(AND(J10="RMK1",H165&gt;39.5),"E","F")))))))))))))))</f>
        <v/>
      </c>
      <c r="J165" s="23" t="str">
        <f>IF(H165="ERROR","ERROR",IF(I165="","",IF(AND(J10="RMK3",I165="E",K165&lt;&gt;""),"*FAIL",IF(AND(J10="RMK1",I165="F",K165&lt;&gt;""),"*FAIL",IF(AND(J10="RMK2",I165="F",K165&lt;&gt;""),"*FAIL",IF(AND(J10="RMK1",K165&lt;&gt;""),"*PASS",IF(AND(J10="RMK2",K165&lt;&gt;""),"*PASS",IF(AND(J10="RMK3",K165&lt;&gt;""),"*PASS",IF(AND(J10="RMK3",I165="E"),"FAIL",IF(AND(J10="RMK1",I165="F"),"FAIL",IF(AND(J10="RMK2",I165="F"),"FAIL",IF(J10="RMK1","PASS",IF(J10="RMK2","PASS",IF(J10="RMK3","PASS","ERROR"))))))))))))))</f>
        <v/>
      </c>
      <c r="K165" s="22" t="str">
        <f>IF(Sheet1!I118="","",Sheet1!I118)</f>
        <v/>
      </c>
    </row>
    <row r="166" spans="1:11" x14ac:dyDescent="0.35">
      <c r="A166" s="4">
        <v>118</v>
      </c>
      <c r="B166" s="19" t="str">
        <f>IF(Sheet1!B119="","",Sheet1!B119)</f>
        <v/>
      </c>
      <c r="C166" s="4" t="str">
        <f>IF(Sheet1!C119="","",Sheet1!C119)</f>
        <v/>
      </c>
      <c r="D166" s="4" t="str">
        <f>IF(Sheet1!D119="","",Sheet1!D119)</f>
        <v/>
      </c>
      <c r="E166" s="4" t="str">
        <f>IF(Sheet1!E119="","",Sheet1!E119)</f>
        <v/>
      </c>
      <c r="F166" s="4" t="str">
        <f>IF(Sheet1!F119="","",Sheet1!F119)</f>
        <v/>
      </c>
      <c r="G166" s="4" t="str">
        <f>IF(Sheet1!G119="","",Sheet1!G119)</f>
        <v/>
      </c>
      <c r="H166" s="13" t="str">
        <f>IF(AND(E166="",F166="",G166=""),"",IF(K166&lt;&gt;"",SUM(E166:G166)+K166,IF(SUM(E166:G166)&gt;100,"ERROR",IF(AND(E10="TEST",SUM(E166:G166)&lt;=100),SUM(E166:G166),IF(AND(E10="*TEST",F166="",E166&lt;=30,G166&lt;=70),SUM(E166:G166),IF(AND(E10="*TEST",F166&lt;=20,E166&lt;=20,G166&lt;=60),SUM(E166:G166),IF(AND(E10="*TEST",F166="-",E166&lt;=20,G166&lt;=60),SUM(E166:G166),"ERROR")))))))</f>
        <v/>
      </c>
      <c r="I166" s="4" t="str">
        <f>IF(H166="ERROR","ERROR",IF(H166="","",IF(AND(F10="*LAB",J10="RMK1",F166="-"),"F",IF(AND(F10="*LAB",J10="RMK2",F166="-"),"F",IF(AND(F10="*LAB",J10="RMK3",F166="-"),"E",IF(H166&gt;69.5,"A",IF(H166&gt;59.5,"B",IF(H166&gt;49.5,"C",IF(AND(D10="*PROGRAM",J10="RMK1",H166&lt;49.5),"F",IF(AND(D10="*PROGRAM",J10="RMK2",H166&lt;49.5),"F",IF(AND(D10="*PROGRAM",J10="RMK3",H166&lt;49.5),"E",IF(H166&gt;44.5,"D",IF(AND(J10="RMK3",H166&lt;44.5),"E",IF(AND(J10="RMK2",H166&lt;44.5),"F",IF(AND(J10="RMK1",H166&gt;39.5),"E","F")))))))))))))))</f>
        <v/>
      </c>
      <c r="J166" s="23" t="str">
        <f>IF(H166="ERROR","ERROR",IF(I166="","",IF(AND(J10="RMK3",I166="E",K166&lt;&gt;""),"*FAIL",IF(AND(J10="RMK1",I166="F",K166&lt;&gt;""),"*FAIL",IF(AND(J10="RMK2",I166="F",K166&lt;&gt;""),"*FAIL",IF(AND(J10="RMK1",K166&lt;&gt;""),"*PASS",IF(AND(J10="RMK2",K166&lt;&gt;""),"*PASS",IF(AND(J10="RMK3",K166&lt;&gt;""),"*PASS",IF(AND(J10="RMK3",I166="E"),"FAIL",IF(AND(J10="RMK1",I166="F"),"FAIL",IF(AND(J10="RMK2",I166="F"),"FAIL",IF(J10="RMK1","PASS",IF(J10="RMK2","PASS",IF(J10="RMK3","PASS","ERROR"))))))))))))))</f>
        <v/>
      </c>
      <c r="K166" s="22" t="str">
        <f>IF(Sheet1!I119="","",Sheet1!I119)</f>
        <v/>
      </c>
    </row>
    <row r="167" spans="1:11" x14ac:dyDescent="0.35">
      <c r="A167" s="4">
        <v>119</v>
      </c>
      <c r="B167" s="19" t="str">
        <f>IF(Sheet1!B120="","",Sheet1!B120)</f>
        <v/>
      </c>
      <c r="C167" s="4" t="str">
        <f>IF(Sheet1!C120="","",Sheet1!C120)</f>
        <v/>
      </c>
      <c r="D167" s="4" t="str">
        <f>IF(Sheet1!D120="","",Sheet1!D120)</f>
        <v/>
      </c>
      <c r="E167" s="4" t="str">
        <f>IF(Sheet1!E120="","",Sheet1!E120)</f>
        <v/>
      </c>
      <c r="F167" s="4" t="str">
        <f>IF(Sheet1!F120="","",Sheet1!F120)</f>
        <v/>
      </c>
      <c r="G167" s="4" t="str">
        <f>IF(Sheet1!G120="","",Sheet1!G120)</f>
        <v/>
      </c>
      <c r="H167" s="13" t="str">
        <f>IF(AND(E167="",F167="",G167=""),"",IF(K167&lt;&gt;"",SUM(E167:G167)+K167,IF(SUM(E167:G167)&gt;100,"ERROR",IF(AND(E10="TEST",SUM(E167:G167)&lt;=100),SUM(E167:G167),IF(AND(E10="*TEST",F167="",E167&lt;=30,G167&lt;=70),SUM(E167:G167),IF(AND(E10="*TEST",F167&lt;=20,E167&lt;=20,G167&lt;=60),SUM(E167:G167),IF(AND(E10="*TEST",F167="-",E167&lt;=20,G167&lt;=60),SUM(E167:G167),"ERROR")))))))</f>
        <v/>
      </c>
      <c r="I167" s="4" t="str">
        <f>IF(H167="ERROR","ERROR",IF(H167="","",IF(AND(F10="*LAB",J10="RMK1",F167="-"),"F",IF(AND(F10="*LAB",J10="RMK2",F167="-"),"F",IF(AND(F10="*LAB",J10="RMK3",F167="-"),"E",IF(H167&gt;69.5,"A",IF(H167&gt;59.5,"B",IF(H167&gt;49.5,"C",IF(AND(D10="*PROGRAM",J10="RMK1",H167&lt;49.5),"F",IF(AND(D10="*PROGRAM",J10="RMK2",H167&lt;49.5),"F",IF(AND(D10="*PROGRAM",J10="RMK3",H167&lt;49.5),"E",IF(H167&gt;44.5,"D",IF(AND(J10="RMK3",H167&lt;44.5),"E",IF(AND(J10="RMK2",H167&lt;44.5),"F",IF(AND(J10="RMK1",H167&gt;39.5),"E","F")))))))))))))))</f>
        <v/>
      </c>
      <c r="J167" s="23" t="str">
        <f>IF(H167="ERROR","ERROR",IF(I167="","",IF(AND(J10="RMK3",I167="E",K167&lt;&gt;""),"*FAIL",IF(AND(J10="RMK1",I167="F",K167&lt;&gt;""),"*FAIL",IF(AND(J10="RMK2",I167="F",K167&lt;&gt;""),"*FAIL",IF(AND(J10="RMK1",K167&lt;&gt;""),"*PASS",IF(AND(J10="RMK2",K167&lt;&gt;""),"*PASS",IF(AND(J10="RMK3",K167&lt;&gt;""),"*PASS",IF(AND(J10="RMK3",I167="E"),"FAIL",IF(AND(J10="RMK1",I167="F"),"FAIL",IF(AND(J10="RMK2",I167="F"),"FAIL",IF(J10="RMK1","PASS",IF(J10="RMK2","PASS",IF(J10="RMK3","PASS","ERROR"))))))))))))))</f>
        <v/>
      </c>
      <c r="K167" s="22" t="str">
        <f>IF(Sheet1!I120="","",Sheet1!I120)</f>
        <v/>
      </c>
    </row>
    <row r="168" spans="1:11" x14ac:dyDescent="0.35">
      <c r="A168" s="4">
        <v>120</v>
      </c>
      <c r="B168" s="19" t="str">
        <f>IF(Sheet1!B121="","",Sheet1!B121)</f>
        <v/>
      </c>
      <c r="C168" s="4" t="str">
        <f>IF(Sheet1!C121="","",Sheet1!C121)</f>
        <v/>
      </c>
      <c r="D168" s="4" t="str">
        <f>IF(Sheet1!D121="","",Sheet1!D121)</f>
        <v/>
      </c>
      <c r="E168" s="4" t="str">
        <f>IF(Sheet1!E121="","",Sheet1!E121)</f>
        <v/>
      </c>
      <c r="F168" s="4" t="str">
        <f>IF(Sheet1!F121="","",Sheet1!F121)</f>
        <v/>
      </c>
      <c r="G168" s="4" t="str">
        <f>IF(Sheet1!G121="","",Sheet1!G121)</f>
        <v/>
      </c>
      <c r="H168" s="13" t="str">
        <f>IF(AND(E168="",F168="",G168=""),"",IF(K168&lt;&gt;"",SUM(E168:G168)+K168,IF(SUM(E168:G168)&gt;100,"ERROR",IF(AND(E10="TEST",SUM(E168:G168)&lt;=100),SUM(E168:G168),IF(AND(E10="*TEST",F168="",E168&lt;=30,G168&lt;=70),SUM(E168:G168),IF(AND(E10="*TEST",F168&lt;=20,E168&lt;=20,G168&lt;=60),SUM(E168:G168),IF(AND(E10="*TEST",F168="-",E168&lt;=20,G168&lt;=60),SUM(E168:G168),"ERROR")))))))</f>
        <v/>
      </c>
      <c r="I168" s="4" t="str">
        <f>IF(H168="ERROR","ERROR",IF(H168="","",IF(AND(F10="*LAB",J10="RMK1",F168="-"),"F",IF(AND(F10="*LAB",J10="RMK2",F168="-"),"F",IF(AND(F10="*LAB",J10="RMK3",F168="-"),"E",IF(H168&gt;69.5,"A",IF(H168&gt;59.5,"B",IF(H168&gt;49.5,"C",IF(AND(D10="*PROGRAM",J10="RMK1",H168&lt;49.5),"F",IF(AND(D10="*PROGRAM",J10="RMK2",H168&lt;49.5),"F",IF(AND(D10="*PROGRAM",J10="RMK3",H168&lt;49.5),"E",IF(H168&gt;44.5,"D",IF(AND(J10="RMK3",H168&lt;44.5),"E",IF(AND(J10="RMK2",H168&lt;44.5),"F",IF(AND(J10="RMK1",H168&gt;39.5),"E","F")))))))))))))))</f>
        <v/>
      </c>
      <c r="J168" s="23" t="str">
        <f>IF(H168="ERROR","ERROR",IF(I168="","",IF(AND(J10="RMK3",I168="E",K168&lt;&gt;""),"*FAIL",IF(AND(J10="RMK1",I168="F",K168&lt;&gt;""),"*FAIL",IF(AND(J10="RMK2",I168="F",K168&lt;&gt;""),"*FAIL",IF(AND(J10="RMK1",K168&lt;&gt;""),"*PASS",IF(AND(J10="RMK2",K168&lt;&gt;""),"*PASS",IF(AND(J10="RMK3",K168&lt;&gt;""),"*PASS",IF(AND(J10="RMK3",I168="E"),"FAIL",IF(AND(J10="RMK1",I168="F"),"FAIL",IF(AND(J10="RMK2",I168="F"),"FAIL",IF(J10="RMK1","PASS",IF(J10="RMK2","PASS",IF(J10="RMK3","PASS","ERROR"))))))))))))))</f>
        <v/>
      </c>
      <c r="K168" s="22" t="str">
        <f>IF(Sheet1!I121="","",Sheet1!I121)</f>
        <v/>
      </c>
    </row>
    <row r="169" spans="1:11" ht="25.25" customHeight="1" thickBot="1" x14ac:dyDescent="0.3">
      <c r="B169" s="5"/>
      <c r="G169" s="37"/>
      <c r="H169" s="37"/>
      <c r="I169" s="37"/>
      <c r="J169" s="37"/>
    </row>
    <row r="170" spans="1:11" ht="16" thickBot="1" x14ac:dyDescent="0.3">
      <c r="B170" s="17" t="s">
        <v>12</v>
      </c>
      <c r="C170" s="18"/>
      <c r="D170" s="18"/>
      <c r="E170" s="18"/>
      <c r="F170" s="18"/>
      <c r="G170" s="35" t="s">
        <v>11</v>
      </c>
      <c r="H170" s="35"/>
      <c r="I170" s="35"/>
      <c r="J170" s="35"/>
    </row>
    <row r="171" spans="1:11" x14ac:dyDescent="0.25">
      <c r="A171" s="1" t="str">
        <f>IF(AND(I188="",I129&lt;&gt;""),A891,"")</f>
        <v/>
      </c>
      <c r="B171" s="2" t="str">
        <f>IF(A171="","",B891)</f>
        <v/>
      </c>
      <c r="C171" s="35" t="s">
        <v>18</v>
      </c>
      <c r="D171" s="35"/>
      <c r="E171" s="35"/>
      <c r="F171" s="35"/>
    </row>
    <row r="172" spans="1:11" ht="16" thickBot="1" x14ac:dyDescent="0.3">
      <c r="A172" s="1" t="str">
        <f>IF(A171="","",A892)</f>
        <v/>
      </c>
      <c r="B172" s="2" t="str">
        <f>IF(A171="","",B892)</f>
        <v/>
      </c>
    </row>
    <row r="173" spans="1:11" x14ac:dyDescent="0.25">
      <c r="A173" s="1" t="str">
        <f>IF(A171="","",A893)</f>
        <v/>
      </c>
      <c r="B173" s="2" t="str">
        <f>IF(A171="","",B893)</f>
        <v/>
      </c>
      <c r="C173" s="34" t="s">
        <v>13</v>
      </c>
      <c r="D173" s="35"/>
      <c r="E173" s="35"/>
      <c r="F173" s="35"/>
      <c r="G173" s="35"/>
      <c r="H173" s="35"/>
      <c r="I173" s="35"/>
      <c r="J173" s="36"/>
    </row>
    <row r="174" spans="1:11" x14ac:dyDescent="0.25">
      <c r="A174" s="1" t="str">
        <f>IF(A171="","",A894)</f>
        <v/>
      </c>
      <c r="B174" s="2" t="str">
        <f>IF(A171="","",B894)</f>
        <v/>
      </c>
      <c r="C174" s="32" t="s">
        <v>14</v>
      </c>
      <c r="D174" s="28"/>
      <c r="E174" s="28"/>
      <c r="F174" s="17"/>
      <c r="G174" s="28" t="s">
        <v>17</v>
      </c>
      <c r="H174" s="28"/>
      <c r="I174" s="28"/>
      <c r="J174" s="29"/>
    </row>
    <row r="175" spans="1:11" x14ac:dyDescent="0.25">
      <c r="A175" s="1" t="str">
        <f>IF(A171="","",IF(J10="RMK2","F =","E ="))</f>
        <v/>
      </c>
      <c r="B175" s="2" t="str">
        <f>IF(A171="","",IF(J10="RMK2",COUNTIF(I11:I880,"F"),COUNTIF(I11:I880,"E")))</f>
        <v/>
      </c>
      <c r="C175" s="32" t="s">
        <v>15</v>
      </c>
      <c r="D175" s="28"/>
      <c r="E175" s="28"/>
      <c r="F175" s="17"/>
      <c r="G175" s="28" t="str">
        <f>G57</f>
        <v>40%  -  44%:  E</v>
      </c>
      <c r="H175" s="28"/>
      <c r="I175" s="28"/>
      <c r="J175" s="29"/>
    </row>
    <row r="176" spans="1:11" ht="16" thickBot="1" x14ac:dyDescent="0.3">
      <c r="A176" s="1" t="str">
        <f>IF(A171="","",IF(J10="RMK1","F =","ALL="))</f>
        <v/>
      </c>
      <c r="B176" s="2" t="str">
        <f>IF(A171="","",IF(J10="RMK1",COUNTIF(I11:I880,"F"),B898))</f>
        <v/>
      </c>
      <c r="C176" s="33" t="s">
        <v>16</v>
      </c>
      <c r="D176" s="30"/>
      <c r="E176" s="30"/>
      <c r="F176" s="15"/>
      <c r="G176" s="30" t="str">
        <f>G58</f>
        <v>Below 40%:  F</v>
      </c>
      <c r="H176" s="30"/>
      <c r="I176" s="30"/>
      <c r="J176" s="31"/>
    </row>
    <row r="177" spans="1:11" x14ac:dyDescent="0.25">
      <c r="A177" s="1" t="str">
        <f>IF(A171="","",IF(J10="RMK3","% E=","% F="))</f>
        <v/>
      </c>
      <c r="B177" s="6" t="str">
        <f>IF(A171="","",IF(J10="RMK3",COUNTIF(I11:I880,"E")/B898,COUNTIF(I11:I880,"F")/B898))</f>
        <v/>
      </c>
      <c r="J177" s="7" t="s">
        <v>21</v>
      </c>
    </row>
    <row r="178" spans="1:11" x14ac:dyDescent="0.25">
      <c r="A178" s="8"/>
      <c r="B178" s="8"/>
    </row>
    <row r="179" spans="1:11" ht="26" x14ac:dyDescent="0.25">
      <c r="B179" s="44" t="s">
        <v>9</v>
      </c>
      <c r="C179" s="44"/>
      <c r="D179" s="44"/>
      <c r="E179" s="44"/>
      <c r="F179" s="44"/>
      <c r="G179" s="44"/>
      <c r="H179" s="44"/>
      <c r="I179" s="44"/>
      <c r="J179" s="44"/>
    </row>
    <row r="180" spans="1:11" ht="23.5" x14ac:dyDescent="0.25">
      <c r="B180" s="45" t="s">
        <v>10</v>
      </c>
      <c r="C180" s="45"/>
      <c r="D180" s="45"/>
      <c r="E180" s="45"/>
      <c r="F180" s="45"/>
      <c r="G180" s="45"/>
      <c r="H180" s="45"/>
      <c r="I180" s="45"/>
      <c r="J180" s="45"/>
    </row>
    <row r="181" spans="1:11" x14ac:dyDescent="0.25"/>
    <row r="182" spans="1:11" x14ac:dyDescent="0.25">
      <c r="A182" s="38" t="str">
        <f>A5</f>
        <v>School of Student: CE-SPESS</v>
      </c>
      <c r="B182" s="38"/>
      <c r="C182" s="38"/>
      <c r="E182" s="39" t="str">
        <f>E5</f>
        <v>Semester: HARNATTAN</v>
      </c>
      <c r="F182" s="39"/>
      <c r="G182" s="39"/>
      <c r="H182" s="39"/>
      <c r="I182" s="39"/>
      <c r="J182" s="39"/>
    </row>
    <row r="183" spans="1:11" x14ac:dyDescent="0.25">
      <c r="A183" s="38" t="str">
        <f>A6</f>
        <v>Department: PRM</v>
      </c>
      <c r="B183" s="38"/>
      <c r="C183" s="38"/>
      <c r="E183" s="39" t="str">
        <f>E6</f>
        <v>Session: 2023/2024</v>
      </c>
      <c r="F183" s="39"/>
      <c r="G183" s="39"/>
      <c r="H183" s="39"/>
      <c r="I183" s="39"/>
      <c r="J183" s="39"/>
    </row>
    <row r="184" spans="1:11" x14ac:dyDescent="0.25">
      <c r="A184" s="38" t="str">
        <f>A7</f>
        <v>Title of Course: INTODUCTION TO PROCUREMENT</v>
      </c>
      <c r="B184" s="38"/>
      <c r="C184" s="38"/>
      <c r="E184" s="39" t="str">
        <f>E7</f>
        <v>Course Code:   PRM 201  Units:  3</v>
      </c>
      <c r="F184" s="39"/>
      <c r="G184" s="39"/>
      <c r="H184" s="39"/>
      <c r="I184" s="39"/>
      <c r="J184" s="39"/>
    </row>
    <row r="185" spans="1:11" x14ac:dyDescent="0.25">
      <c r="A185" s="38" t="str">
        <f>A8</f>
        <v>School Offering Course: CE-SPESS</v>
      </c>
      <c r="B185" s="38"/>
      <c r="C185" s="38"/>
      <c r="E185" s="39" t="str">
        <f>E8</f>
        <v>Date: 17/4/2025</v>
      </c>
      <c r="F185" s="39"/>
      <c r="G185" s="39"/>
      <c r="H185" s="39"/>
      <c r="I185" s="39"/>
      <c r="J185" s="39"/>
    </row>
    <row r="186" spans="1:11" x14ac:dyDescent="0.25">
      <c r="A186" s="27" t="str">
        <f>IF(A9="","",A9)</f>
        <v/>
      </c>
      <c r="B186" s="27"/>
      <c r="C186" s="27"/>
      <c r="D186" s="27"/>
      <c r="E186" s="27"/>
      <c r="F186" s="27"/>
      <c r="G186" s="27"/>
      <c r="H186" s="27"/>
      <c r="I186" s="27"/>
      <c r="J186" s="27"/>
    </row>
    <row r="187" spans="1:11" x14ac:dyDescent="0.25">
      <c r="A187" s="3" t="s">
        <v>0</v>
      </c>
      <c r="B187" s="3" t="s">
        <v>5</v>
      </c>
      <c r="C187" s="3" t="s">
        <v>6</v>
      </c>
      <c r="D187" s="3" t="s">
        <v>8</v>
      </c>
      <c r="E187" s="3" t="s">
        <v>1</v>
      </c>
      <c r="F187" s="3" t="s">
        <v>2</v>
      </c>
      <c r="G187" s="3" t="s">
        <v>3</v>
      </c>
      <c r="H187" s="3" t="s">
        <v>4</v>
      </c>
      <c r="I187" s="3" t="s">
        <v>7</v>
      </c>
      <c r="J187" s="3" t="str">
        <f>J10</f>
        <v>RMK1</v>
      </c>
    </row>
    <row r="188" spans="1:11" x14ac:dyDescent="0.35">
      <c r="A188" s="4">
        <v>121</v>
      </c>
      <c r="B188" s="19" t="str">
        <f>IF(Sheet1!B122="","",Sheet1!B122)</f>
        <v/>
      </c>
      <c r="C188" s="4" t="str">
        <f>IF(Sheet1!C122="","",Sheet1!C122)</f>
        <v/>
      </c>
      <c r="D188" s="4" t="str">
        <f>IF(Sheet1!D122="","",Sheet1!D122)</f>
        <v/>
      </c>
      <c r="E188" s="4" t="str">
        <f>IF(Sheet1!E122="","",Sheet1!E122)</f>
        <v/>
      </c>
      <c r="F188" s="4" t="str">
        <f>IF(Sheet1!F122="","",Sheet1!F122)</f>
        <v/>
      </c>
      <c r="G188" s="4" t="str">
        <f>IF(Sheet1!G122="","",Sheet1!G122)</f>
        <v/>
      </c>
      <c r="H188" s="13" t="str">
        <f>IF(AND(E188="",F188="",G188=""),"",IF(K188&lt;&gt;"",SUM(E188:G188)+K188,IF(SUM(E188:G188)&gt;100,"ERROR",IF(AND(E10="TEST",SUM(E188:G188)&lt;=100),SUM(E188:G188),IF(AND(E10="*TEST",F188="",E188&lt;=30,G188&lt;=70),SUM(E188:G188),IF(AND(E10="*TEST",F188&lt;=20,E188&lt;=20,G188&lt;=60),SUM(E188:G188),IF(AND(E10="*TEST",F188="-",E188&lt;=20,G188&lt;=60),SUM(E188:G188),"ERROR")))))))</f>
        <v/>
      </c>
      <c r="I188" s="4" t="str">
        <f>IF(H188="ERROR","ERROR",IF(H188="","",IF(AND(F10="*LAB",J10="RMK1",F188="-"),"F",IF(AND(F10="*LAB",J10="RMK2",F188="-"),"F",IF(AND(F10="*LAB",J10="RMK3",F188="-"),"E",IF(H188&gt;69.5,"A",IF(H188&gt;59.5,"B",IF(H188&gt;49.5,"C",IF(AND(D10="*PROGRAM",J10="RMK1",H188&lt;49.5),"F",IF(AND(D10="*PROGRAM",J10="RMK2",H188&lt;49.5),"F",IF(AND(D10="*PROGRAM",J10="RMK3",H188&lt;49.5),"E",IF(H188&gt;44.5,"D",IF(AND(J10="RMK3",H188&lt;44.5),"E",IF(AND(J10="RMK2",H188&lt;44.5),"F",IF(AND(J10="RMK1",H188&gt;39.5),"E","F")))))))))))))))</f>
        <v/>
      </c>
      <c r="J188" s="23" t="str">
        <f>IF(H188="ERROR","ERROR",IF(I188="","",IF(AND(J10="RMK3",I188="E",K188&lt;&gt;""),"*FAIL",IF(AND(J10="RMK1",I188="F",K188&lt;&gt;""),"*FAIL",IF(AND(J10="RMK2",I188="F",K188&lt;&gt;""),"*FAIL",IF(AND(J10="RMK1",K188&lt;&gt;""),"*PASS",IF(AND(J10="RMK2",K188&lt;&gt;""),"*PASS",IF(AND(J10="RMK3",K188&lt;&gt;""),"*PASS",IF(AND(J10="RMK3",I188="E"),"FAIL",IF(AND(J10="RMK1",I188="F"),"FAIL",IF(AND(J10="RMK2",I188="F"),"FAIL",IF(J10="RMK1","PASS",IF(J10="RMK2","PASS",IF(J10="RMK3","PASS","ERROR"))))))))))))))</f>
        <v/>
      </c>
      <c r="K188" s="22" t="str">
        <f>IF(Sheet1!I122="","",Sheet1!I122)</f>
        <v/>
      </c>
    </row>
    <row r="189" spans="1:11" x14ac:dyDescent="0.35">
      <c r="A189" s="4">
        <v>122</v>
      </c>
      <c r="B189" s="19" t="str">
        <f>IF(Sheet1!B123="","",Sheet1!B123)</f>
        <v/>
      </c>
      <c r="C189" s="4" t="str">
        <f>IF(Sheet1!C123="","",Sheet1!C123)</f>
        <v/>
      </c>
      <c r="D189" s="4" t="str">
        <f>IF(Sheet1!D123="","",Sheet1!D123)</f>
        <v/>
      </c>
      <c r="E189" s="4" t="str">
        <f>IF(Sheet1!E123="","",Sheet1!E123)</f>
        <v/>
      </c>
      <c r="F189" s="4" t="str">
        <f>IF(Sheet1!F123="","",Sheet1!F123)</f>
        <v/>
      </c>
      <c r="G189" s="4" t="str">
        <f>IF(Sheet1!G123="","",Sheet1!G123)</f>
        <v/>
      </c>
      <c r="H189" s="13" t="str">
        <f>IF(AND(E189="",F189="",G189=""),"",IF(K189&lt;&gt;"",SUM(E189:G189)+K189,IF(SUM(E189:G189)&gt;100,"ERROR",IF(AND(E10="TEST",SUM(E189:G189)&lt;=100),SUM(E189:G189),IF(AND(E10="*TEST",F189="",E189&lt;=30,G189&lt;=70),SUM(E189:G189),IF(AND(E10="*TEST",F189&lt;=20,E189&lt;=20,G189&lt;=60),SUM(E189:G189),IF(AND(E10="*TEST",F189="-",E189&lt;=20,G189&lt;=60),SUM(E189:G189),"ERROR")))))))</f>
        <v/>
      </c>
      <c r="I189" s="4" t="str">
        <f>IF(H189="ERROR","ERROR",IF(H189="","",IF(AND(F10="*LAB",J10="RMK1",F189="-"),"F",IF(AND(F10="*LAB",J10="RMK2",F189="-"),"F",IF(AND(F10="*LAB",J10="RMK3",F189="-"),"E",IF(H189&gt;69.5,"A",IF(H189&gt;59.5,"B",IF(H189&gt;49.5,"C",IF(AND(D10="*PROGRAM",J10="RMK1",H189&lt;49.5),"F",IF(AND(D10="*PROGRAM",J10="RMK2",H189&lt;49.5),"F",IF(AND(D10="*PROGRAM",J10="RMK3",H189&lt;49.5),"E",IF(H189&gt;44.5,"D",IF(AND(J10="RMK3",H189&lt;44.5),"E",IF(AND(J10="RMK2",H189&lt;44.5),"F",IF(AND(J10="RMK1",H189&gt;39.5),"E","F")))))))))))))))</f>
        <v/>
      </c>
      <c r="J189" s="23" t="str">
        <f>IF(H189="ERROR","ERROR",IF(I189="","",IF(AND(J10="RMK3",I189="E",K189&lt;&gt;""),"*FAIL",IF(AND(J10="RMK1",I189="F",K189&lt;&gt;""),"*FAIL",IF(AND(J10="RMK2",I189="F",K189&lt;&gt;""),"*FAIL",IF(AND(J10="RMK1",K189&lt;&gt;""),"*PASS",IF(AND(J10="RMK2",K189&lt;&gt;""),"*PASS",IF(AND(J10="RMK3",K189&lt;&gt;""),"*PASS",IF(AND(J10="RMK3",I189="E"),"FAIL",IF(AND(J10="RMK1",I189="F"),"FAIL",IF(AND(J10="RMK2",I189="F"),"FAIL",IF(J10="RMK1","PASS",IF(J10="RMK2","PASS",IF(J10="RMK3","PASS","ERROR"))))))))))))))</f>
        <v/>
      </c>
      <c r="K189" s="22" t="str">
        <f>IF(Sheet1!I123="","",Sheet1!I123)</f>
        <v/>
      </c>
    </row>
    <row r="190" spans="1:11" x14ac:dyDescent="0.35">
      <c r="A190" s="4">
        <v>123</v>
      </c>
      <c r="B190" s="19" t="str">
        <f>IF(Sheet1!B124="","",Sheet1!B124)</f>
        <v/>
      </c>
      <c r="C190" s="4" t="str">
        <f>IF(Sheet1!C124="","",Sheet1!C124)</f>
        <v/>
      </c>
      <c r="D190" s="4" t="str">
        <f>IF(Sheet1!D124="","",Sheet1!D124)</f>
        <v/>
      </c>
      <c r="E190" s="4" t="str">
        <f>IF(Sheet1!E124="","",Sheet1!E124)</f>
        <v/>
      </c>
      <c r="F190" s="4" t="str">
        <f>IF(Sheet1!F124="","",Sheet1!F124)</f>
        <v/>
      </c>
      <c r="G190" s="4" t="str">
        <f>IF(Sheet1!G124="","",Sheet1!G124)</f>
        <v/>
      </c>
      <c r="H190" s="13" t="str">
        <f>IF(AND(E190="",F190="",G190=""),"",IF(K190&lt;&gt;"",SUM(E190:G190)+K190,IF(SUM(E190:G190)&gt;100,"ERROR",IF(AND(E10="TEST",SUM(E190:G190)&lt;=100),SUM(E190:G190),IF(AND(E10="*TEST",F190="",E190&lt;=30,G190&lt;=70),SUM(E190:G190),IF(AND(E10="*TEST",F190&lt;=20,E190&lt;=20,G190&lt;=60),SUM(E190:G190),IF(AND(E10="*TEST",F190="-",E190&lt;=20,G190&lt;=60),SUM(E190:G190),"ERROR")))))))</f>
        <v/>
      </c>
      <c r="I190" s="4" t="str">
        <f>IF(H190="ERROR","ERROR",IF(H190="","",IF(AND(F10="*LAB",J10="RMK1",F190="-"),"F",IF(AND(F10="*LAB",J10="RMK2",F190="-"),"F",IF(AND(F10="*LAB",J10="RMK3",F190="-"),"E",IF(H190&gt;69.5,"A",IF(H190&gt;59.5,"B",IF(H190&gt;49.5,"C",IF(AND(D10="*PROGRAM",J10="RMK1",H190&lt;49.5),"F",IF(AND(D10="*PROGRAM",J10="RMK2",H190&lt;49.5),"F",IF(AND(D10="*PROGRAM",J10="RMK3",H190&lt;49.5),"E",IF(H190&gt;44.5,"D",IF(AND(J10="RMK3",H190&lt;44.5),"E",IF(AND(J10="RMK2",H190&lt;44.5),"F",IF(AND(J10="RMK1",H190&gt;39.5),"E","F")))))))))))))))</f>
        <v/>
      </c>
      <c r="J190" s="23" t="str">
        <f>IF(H190="ERROR","ERROR",IF(I190="","",IF(AND(J10="RMK3",I190="E",K190&lt;&gt;""),"*FAIL",IF(AND(J10="RMK1",I190="F",K190&lt;&gt;""),"*FAIL",IF(AND(J10="RMK2",I190="F",K190&lt;&gt;""),"*FAIL",IF(AND(J10="RMK1",K190&lt;&gt;""),"*PASS",IF(AND(J10="RMK2",K190&lt;&gt;""),"*PASS",IF(AND(J10="RMK3",K190&lt;&gt;""),"*PASS",IF(AND(J10="RMK3",I190="E"),"FAIL",IF(AND(J10="RMK1",I190="F"),"FAIL",IF(AND(J10="RMK2",I190="F"),"FAIL",IF(J10="RMK1","PASS",IF(J10="RMK2","PASS",IF(J10="RMK3","PASS","ERROR"))))))))))))))</f>
        <v/>
      </c>
      <c r="K190" s="22" t="str">
        <f>IF(Sheet1!I124="","",Sheet1!I124)</f>
        <v/>
      </c>
    </row>
    <row r="191" spans="1:11" x14ac:dyDescent="0.35">
      <c r="A191" s="4">
        <v>124</v>
      </c>
      <c r="B191" s="19" t="str">
        <f>IF(Sheet1!B125="","",Sheet1!B125)</f>
        <v/>
      </c>
      <c r="C191" s="4" t="str">
        <f>IF(Sheet1!C125="","",Sheet1!C125)</f>
        <v/>
      </c>
      <c r="D191" s="4" t="str">
        <f>IF(Sheet1!D125="","",Sheet1!D125)</f>
        <v/>
      </c>
      <c r="E191" s="4" t="str">
        <f>IF(Sheet1!E125="","",Sheet1!E125)</f>
        <v/>
      </c>
      <c r="F191" s="4" t="str">
        <f>IF(Sheet1!F125="","",Sheet1!F125)</f>
        <v/>
      </c>
      <c r="G191" s="4" t="str">
        <f>IF(Sheet1!G125="","",Sheet1!G125)</f>
        <v/>
      </c>
      <c r="H191" s="13" t="str">
        <f>IF(AND(E191="",F191="",G191=""),"",IF(K191&lt;&gt;"",SUM(E191:G191)+K191,IF(SUM(E191:G191)&gt;100,"ERROR",IF(AND(E10="TEST",SUM(E191:G191)&lt;=100),SUM(E191:G191),IF(AND(E10="*TEST",F191="",E191&lt;=30,G191&lt;=70),SUM(E191:G191),IF(AND(E10="*TEST",F191&lt;=20,E191&lt;=20,G191&lt;=60),SUM(E191:G191),IF(AND(E10="*TEST",F191="-",E191&lt;=20,G191&lt;=60),SUM(E191:G191),"ERROR")))))))</f>
        <v/>
      </c>
      <c r="I191" s="4" t="str">
        <f>IF(H191="ERROR","ERROR",IF(H191="","",IF(AND(F10="*LAB",J10="RMK1",F191="-"),"F",IF(AND(F10="*LAB",J10="RMK2",F191="-"),"F",IF(AND(F10="*LAB",J10="RMK3",F191="-"),"E",IF(H191&gt;69.5,"A",IF(H191&gt;59.5,"B",IF(H191&gt;49.5,"C",IF(AND(D10="*PROGRAM",J10="RMK1",H191&lt;49.5),"F",IF(AND(D10="*PROGRAM",J10="RMK2",H191&lt;49.5),"F",IF(AND(D10="*PROGRAM",J10="RMK3",H191&lt;49.5),"E",IF(H191&gt;44.5,"D",IF(AND(J10="RMK3",H191&lt;44.5),"E",IF(AND(J10="RMK2",H191&lt;44.5),"F",IF(AND(J10="RMK1",H191&gt;39.5),"E","F")))))))))))))))</f>
        <v/>
      </c>
      <c r="J191" s="23" t="str">
        <f>IF(H191="ERROR","ERROR",IF(I191="","",IF(AND(J10="RMK3",I191="E",K191&lt;&gt;""),"*FAIL",IF(AND(J10="RMK1",I191="F",K191&lt;&gt;""),"*FAIL",IF(AND(J10="RMK2",I191="F",K191&lt;&gt;""),"*FAIL",IF(AND(J10="RMK1",K191&lt;&gt;""),"*PASS",IF(AND(J10="RMK2",K191&lt;&gt;""),"*PASS",IF(AND(J10="RMK3",K191&lt;&gt;""),"*PASS",IF(AND(J10="RMK3",I191="E"),"FAIL",IF(AND(J10="RMK1",I191="F"),"FAIL",IF(AND(J10="RMK2",I191="F"),"FAIL",IF(J10="RMK1","PASS",IF(J10="RMK2","PASS",IF(J10="RMK3","PASS","ERROR"))))))))))))))</f>
        <v/>
      </c>
      <c r="K191" s="22" t="str">
        <f>IF(Sheet1!I125="","",Sheet1!I125)</f>
        <v/>
      </c>
    </row>
    <row r="192" spans="1:11" x14ac:dyDescent="0.35">
      <c r="A192" s="4">
        <v>125</v>
      </c>
      <c r="B192" s="19" t="str">
        <f>IF(Sheet1!B126="","",Sheet1!B126)</f>
        <v/>
      </c>
      <c r="C192" s="4" t="str">
        <f>IF(Sheet1!C126="","",Sheet1!C126)</f>
        <v/>
      </c>
      <c r="D192" s="4" t="str">
        <f>IF(Sheet1!D126="","",Sheet1!D126)</f>
        <v/>
      </c>
      <c r="E192" s="4" t="str">
        <f>IF(Sheet1!E126="","",Sheet1!E126)</f>
        <v/>
      </c>
      <c r="F192" s="4" t="str">
        <f>IF(Sheet1!F126="","",Sheet1!F126)</f>
        <v/>
      </c>
      <c r="G192" s="4" t="str">
        <f>IF(Sheet1!G126="","",Sheet1!G126)</f>
        <v/>
      </c>
      <c r="H192" s="13" t="str">
        <f>IF(AND(E192="",F192="",G192=""),"",IF(K192&lt;&gt;"",SUM(E192:G192)+K192,IF(SUM(E192:G192)&gt;100,"ERROR",IF(AND(E10="TEST",SUM(E192:G192)&lt;=100),SUM(E192:G192),IF(AND(E10="*TEST",F192="",E192&lt;=30,G192&lt;=70),SUM(E192:G192),IF(AND(E10="*TEST",F192&lt;=20,E192&lt;=20,G192&lt;=60),SUM(E192:G192),IF(AND(E10="*TEST",F192="-",E192&lt;=20,G192&lt;=60),SUM(E192:G192),"ERROR")))))))</f>
        <v/>
      </c>
      <c r="I192" s="4" t="str">
        <f>IF(H192="ERROR","ERROR",IF(H192="","",IF(AND(F10="*LAB",J10="RMK1",F192="-"),"F",IF(AND(F10="*LAB",J10="RMK2",F192="-"),"F",IF(AND(F10="*LAB",J10="RMK3",F192="-"),"E",IF(H192&gt;69.5,"A",IF(H192&gt;59.5,"B",IF(H192&gt;49.5,"C",IF(AND(D10="*PROGRAM",J10="RMK1",H192&lt;49.5),"F",IF(AND(D10="*PROGRAM",J10="RMK2",H192&lt;49.5),"F",IF(AND(D10="*PROGRAM",J10="RMK3",H192&lt;49.5),"E",IF(H192&gt;44.5,"D",IF(AND(J10="RMK3",H192&lt;44.5),"E",IF(AND(J10="RMK2",H192&lt;44.5),"F",IF(AND(J10="RMK1",H192&gt;39.5),"E","F")))))))))))))))</f>
        <v/>
      </c>
      <c r="J192" s="23" t="str">
        <f>IF(H192="ERROR","ERROR",IF(I192="","",IF(AND(J10="RMK3",I192="E",K192&lt;&gt;""),"*FAIL",IF(AND(J10="RMK1",I192="F",K192&lt;&gt;""),"*FAIL",IF(AND(J10="RMK2",I192="F",K192&lt;&gt;""),"*FAIL",IF(AND(J10="RMK1",K192&lt;&gt;""),"*PASS",IF(AND(J10="RMK2",K192&lt;&gt;""),"*PASS",IF(AND(J10="RMK3",K192&lt;&gt;""),"*PASS",IF(AND(J10="RMK3",I192="E"),"FAIL",IF(AND(J10="RMK1",I192="F"),"FAIL",IF(AND(J10="RMK2",I192="F"),"FAIL",IF(J10="RMK1","PASS",IF(J10="RMK2","PASS",IF(J10="RMK3","PASS","ERROR"))))))))))))))</f>
        <v/>
      </c>
      <c r="K192" s="22" t="str">
        <f>IF(Sheet1!I126="","",Sheet1!I126)</f>
        <v/>
      </c>
    </row>
    <row r="193" spans="1:11" x14ac:dyDescent="0.35">
      <c r="A193" s="4">
        <v>126</v>
      </c>
      <c r="B193" s="19" t="str">
        <f>IF(Sheet1!B127="","",Sheet1!B127)</f>
        <v/>
      </c>
      <c r="C193" s="4" t="str">
        <f>IF(Sheet1!C127="","",Sheet1!C127)</f>
        <v/>
      </c>
      <c r="D193" s="4" t="str">
        <f>IF(Sheet1!D127="","",Sheet1!D127)</f>
        <v/>
      </c>
      <c r="E193" s="4" t="str">
        <f>IF(Sheet1!E127="","",Sheet1!E127)</f>
        <v/>
      </c>
      <c r="F193" s="4" t="str">
        <f>IF(Sheet1!F127="","",Sheet1!F127)</f>
        <v/>
      </c>
      <c r="G193" s="4" t="str">
        <f>IF(Sheet1!G127="","",Sheet1!G127)</f>
        <v/>
      </c>
      <c r="H193" s="13" t="str">
        <f>IF(AND(E193="",F193="",G193=""),"",IF(K193&lt;&gt;"",SUM(E193:G193)+K193,IF(SUM(E193:G193)&gt;100,"ERROR",IF(AND(E10="TEST",SUM(E193:G193)&lt;=100),SUM(E193:G193),IF(AND(E10="*TEST",F193="",E193&lt;=30,G193&lt;=70),SUM(E193:G193),IF(AND(E10="*TEST",F193&lt;=20,E193&lt;=20,G193&lt;=60),SUM(E193:G193),IF(AND(E10="*TEST",F193="-",E193&lt;=20,G193&lt;=60),SUM(E193:G193),"ERROR")))))))</f>
        <v/>
      </c>
      <c r="I193" s="4" t="str">
        <f>IF(H193="ERROR","ERROR",IF(H193="","",IF(AND(F10="*LAB",J10="RMK1",F193="-"),"F",IF(AND(F10="*LAB",J10="RMK2",F193="-"),"F",IF(AND(F10="*LAB",J10="RMK3",F193="-"),"E",IF(H193&gt;69.5,"A",IF(H193&gt;59.5,"B",IF(H193&gt;49.5,"C",IF(AND(D10="*PROGRAM",J10="RMK1",H193&lt;49.5),"F",IF(AND(D10="*PROGRAM",J10="RMK2",H193&lt;49.5),"F",IF(AND(D10="*PROGRAM",J10="RMK3",H193&lt;49.5),"E",IF(H193&gt;44.5,"D",IF(AND(J10="RMK3",H193&lt;44.5),"E",IF(AND(J10="RMK2",H193&lt;44.5),"F",IF(AND(J10="RMK1",H193&gt;39.5),"E","F")))))))))))))))</f>
        <v/>
      </c>
      <c r="J193" s="23" t="str">
        <f>IF(H193="ERROR","ERROR",IF(I193="","",IF(AND(J10="RMK3",I193="E",K193&lt;&gt;""),"*FAIL",IF(AND(J10="RMK1",I193="F",K193&lt;&gt;""),"*FAIL",IF(AND(J10="RMK2",I193="F",K193&lt;&gt;""),"*FAIL",IF(AND(J10="RMK1",K193&lt;&gt;""),"*PASS",IF(AND(J10="RMK2",K193&lt;&gt;""),"*PASS",IF(AND(J10="RMK3",K193&lt;&gt;""),"*PASS",IF(AND(J10="RMK3",I193="E"),"FAIL",IF(AND(J10="RMK1",I193="F"),"FAIL",IF(AND(J10="RMK2",I193="F"),"FAIL",IF(J10="RMK1","PASS",IF(J10="RMK2","PASS",IF(J10="RMK3","PASS","ERROR"))))))))))))))</f>
        <v/>
      </c>
      <c r="K193" s="22" t="str">
        <f>IF(Sheet1!I127="","",Sheet1!I127)</f>
        <v/>
      </c>
    </row>
    <row r="194" spans="1:11" x14ac:dyDescent="0.35">
      <c r="A194" s="4">
        <v>127</v>
      </c>
      <c r="B194" s="19" t="str">
        <f>IF(Sheet1!B128="","",Sheet1!B128)</f>
        <v/>
      </c>
      <c r="C194" s="4" t="str">
        <f>IF(Sheet1!C128="","",Sheet1!C128)</f>
        <v/>
      </c>
      <c r="D194" s="4" t="str">
        <f>IF(Sheet1!D128="","",Sheet1!D128)</f>
        <v/>
      </c>
      <c r="E194" s="4" t="str">
        <f>IF(Sheet1!E128="","",Sheet1!E128)</f>
        <v/>
      </c>
      <c r="F194" s="4" t="str">
        <f>IF(Sheet1!F128="","",Sheet1!F128)</f>
        <v/>
      </c>
      <c r="G194" s="4" t="str">
        <f>IF(Sheet1!G128="","",Sheet1!G128)</f>
        <v/>
      </c>
      <c r="H194" s="13" t="str">
        <f>IF(AND(E194="",F194="",G194=""),"",IF(K194&lt;&gt;"",SUM(E194:G194)+K194,IF(SUM(E194:G194)&gt;100,"ERROR",IF(AND(E10="TEST",SUM(E194:G194)&lt;=100),SUM(E194:G194),IF(AND(E10="*TEST",F194="",E194&lt;=30,G194&lt;=70),SUM(E194:G194),IF(AND(E10="*TEST",F194&lt;=20,E194&lt;=20,G194&lt;=60),SUM(E194:G194),IF(AND(E10="*TEST",F194="-",E194&lt;=20,G194&lt;=60),SUM(E194:G194),"ERROR")))))))</f>
        <v/>
      </c>
      <c r="I194" s="4" t="str">
        <f>IF(H194="ERROR","ERROR",IF(H194="","",IF(AND(F10="*LAB",J10="RMK1",F194="-"),"F",IF(AND(F10="*LAB",J10="RMK2",F194="-"),"F",IF(AND(F10="*LAB",J10="RMK3",F194="-"),"E",IF(H194&gt;69.5,"A",IF(H194&gt;59.5,"B",IF(H194&gt;49.5,"C",IF(AND(D10="*PROGRAM",J10="RMK1",H194&lt;49.5),"F",IF(AND(D10="*PROGRAM",J10="RMK2",H194&lt;49.5),"F",IF(AND(D10="*PROGRAM",J10="RMK3",H194&lt;49.5),"E",IF(H194&gt;44.5,"D",IF(AND(J10="RMK3",H194&lt;44.5),"E",IF(AND(J10="RMK2",H194&lt;44.5),"F",IF(AND(J10="RMK1",H194&gt;39.5),"E","F")))))))))))))))</f>
        <v/>
      </c>
      <c r="J194" s="23" t="str">
        <f>IF(H194="ERROR","ERROR",IF(I194="","",IF(AND(J10="RMK3",I194="E",K194&lt;&gt;""),"*FAIL",IF(AND(J10="RMK1",I194="F",K194&lt;&gt;""),"*FAIL",IF(AND(J10="RMK2",I194="F",K194&lt;&gt;""),"*FAIL",IF(AND(J10="RMK1",K194&lt;&gt;""),"*PASS",IF(AND(J10="RMK2",K194&lt;&gt;""),"*PASS",IF(AND(J10="RMK3",K194&lt;&gt;""),"*PASS",IF(AND(J10="RMK3",I194="E"),"FAIL",IF(AND(J10="RMK1",I194="F"),"FAIL",IF(AND(J10="RMK2",I194="F"),"FAIL",IF(J10="RMK1","PASS",IF(J10="RMK2","PASS",IF(J10="RMK3","PASS","ERROR"))))))))))))))</f>
        <v/>
      </c>
      <c r="K194" s="22" t="str">
        <f>IF(Sheet1!I128="","",Sheet1!I128)</f>
        <v/>
      </c>
    </row>
    <row r="195" spans="1:11" x14ac:dyDescent="0.35">
      <c r="A195" s="4">
        <v>128</v>
      </c>
      <c r="B195" s="19" t="str">
        <f>IF(Sheet1!B129="","",Sheet1!B129)</f>
        <v/>
      </c>
      <c r="C195" s="4" t="str">
        <f>IF(Sheet1!C129="","",Sheet1!C129)</f>
        <v/>
      </c>
      <c r="D195" s="4" t="str">
        <f>IF(Sheet1!D129="","",Sheet1!D129)</f>
        <v/>
      </c>
      <c r="E195" s="4" t="str">
        <f>IF(Sheet1!E129="","",Sheet1!E129)</f>
        <v/>
      </c>
      <c r="F195" s="4" t="str">
        <f>IF(Sheet1!F129="","",Sheet1!F129)</f>
        <v/>
      </c>
      <c r="G195" s="4" t="str">
        <f>IF(Sheet1!G129="","",Sheet1!G129)</f>
        <v/>
      </c>
      <c r="H195" s="13" t="str">
        <f>IF(AND(E195="",F195="",G195=""),"",IF(K195&lt;&gt;"",SUM(E195:G195)+K195,IF(SUM(E195:G195)&gt;100,"ERROR",IF(AND(E10="TEST",SUM(E195:G195)&lt;=100),SUM(E195:G195),IF(AND(E10="*TEST",F195="",E195&lt;=30,G195&lt;=70),SUM(E195:G195),IF(AND(E10="*TEST",F195&lt;=20,E195&lt;=20,G195&lt;=60),SUM(E195:G195),IF(AND(E10="*TEST",F195="-",E195&lt;=20,G195&lt;=60),SUM(E195:G195),"ERROR")))))))</f>
        <v/>
      </c>
      <c r="I195" s="4" t="str">
        <f>IF(H195="ERROR","ERROR",IF(H195="","",IF(AND(F10="*LAB",J10="RMK1",F195="-"),"F",IF(AND(F10="*LAB",J10="RMK2",F195="-"),"F",IF(AND(F10="*LAB",J10="RMK3",F195="-"),"E",IF(H195&gt;69.5,"A",IF(H195&gt;59.5,"B",IF(H195&gt;49.5,"C",IF(AND(D10="*PROGRAM",J10="RMK1",H195&lt;49.5),"F",IF(AND(D10="*PROGRAM",J10="RMK2",H195&lt;49.5),"F",IF(AND(D10="*PROGRAM",J10="RMK3",H195&lt;49.5),"E",IF(H195&gt;44.5,"D",IF(AND(J10="RMK3",H195&lt;44.5),"E",IF(AND(J10="RMK2",H195&lt;44.5),"F",IF(AND(J10="RMK1",H195&gt;39.5),"E","F")))))))))))))))</f>
        <v/>
      </c>
      <c r="J195" s="23" t="str">
        <f>IF(H195="ERROR","ERROR",IF(I195="","",IF(AND(J10="RMK3",I195="E",K195&lt;&gt;""),"*FAIL",IF(AND(J10="RMK1",I195="F",K195&lt;&gt;""),"*FAIL",IF(AND(J10="RMK2",I195="F",K195&lt;&gt;""),"*FAIL",IF(AND(J10="RMK1",K195&lt;&gt;""),"*PASS",IF(AND(J10="RMK2",K195&lt;&gt;""),"*PASS",IF(AND(J10="RMK3",K195&lt;&gt;""),"*PASS",IF(AND(J10="RMK3",I195="E"),"FAIL",IF(AND(J10="RMK1",I195="F"),"FAIL",IF(AND(J10="RMK2",I195="F"),"FAIL",IF(J10="RMK1","PASS",IF(J10="RMK2","PASS",IF(J10="RMK3","PASS","ERROR"))))))))))))))</f>
        <v/>
      </c>
      <c r="K195" s="22" t="str">
        <f>IF(Sheet1!I129="","",Sheet1!I129)</f>
        <v/>
      </c>
    </row>
    <row r="196" spans="1:11" x14ac:dyDescent="0.35">
      <c r="A196" s="4">
        <v>129</v>
      </c>
      <c r="B196" s="19" t="str">
        <f>IF(Sheet1!B130="","",Sheet1!B130)</f>
        <v/>
      </c>
      <c r="C196" s="4" t="str">
        <f>IF(Sheet1!C130="","",Sheet1!C130)</f>
        <v/>
      </c>
      <c r="D196" s="4" t="str">
        <f>IF(Sheet1!D130="","",Sheet1!D130)</f>
        <v/>
      </c>
      <c r="E196" s="4" t="str">
        <f>IF(Sheet1!E130="","",Sheet1!E130)</f>
        <v/>
      </c>
      <c r="F196" s="4" t="str">
        <f>IF(Sheet1!F130="","",Sheet1!F130)</f>
        <v/>
      </c>
      <c r="G196" s="4" t="str">
        <f>IF(Sheet1!G130="","",Sheet1!G130)</f>
        <v/>
      </c>
      <c r="H196" s="13" t="str">
        <f>IF(AND(E196="",F196="",G196=""),"",IF(K196&lt;&gt;"",SUM(E196:G196)+K196,IF(SUM(E196:G196)&gt;100,"ERROR",IF(AND(E10="TEST",SUM(E196:G196)&lt;=100),SUM(E196:G196),IF(AND(E10="*TEST",F196="",E196&lt;=30,G196&lt;=70),SUM(E196:G196),IF(AND(E10="*TEST",F196&lt;=20,E196&lt;=20,G196&lt;=60),SUM(E196:G196),IF(AND(E10="*TEST",F196="-",E196&lt;=20,G196&lt;=60),SUM(E196:G196),"ERROR")))))))</f>
        <v/>
      </c>
      <c r="I196" s="4" t="str">
        <f>IF(H196="ERROR","ERROR",IF(H196="","",IF(AND(F10="*LAB",J10="RMK1",F196="-"),"F",IF(AND(F10="*LAB",J10="RMK2",F196="-"),"F",IF(AND(F10="*LAB",J10="RMK3",F196="-"),"E",IF(H196&gt;69.5,"A",IF(H196&gt;59.5,"B",IF(H196&gt;49.5,"C",IF(AND(D10="*PROGRAM",J10="RMK1",H196&lt;49.5),"F",IF(AND(D10="*PROGRAM",J10="RMK2",H196&lt;49.5),"F",IF(AND(D10="*PROGRAM",J10="RMK3",H196&lt;49.5),"E",IF(H196&gt;44.5,"D",IF(AND(J10="RMK3",H196&lt;44.5),"E",IF(AND(J10="RMK2",H196&lt;44.5),"F",IF(AND(J10="RMK1",H196&gt;39.5),"E","F")))))))))))))))</f>
        <v/>
      </c>
      <c r="J196" s="23" t="str">
        <f>IF(H196="ERROR","ERROR",IF(I196="","",IF(AND(J10="RMK3",I196="E",K196&lt;&gt;""),"*FAIL",IF(AND(J10="RMK1",I196="F",K196&lt;&gt;""),"*FAIL",IF(AND(J10="RMK2",I196="F",K196&lt;&gt;""),"*FAIL",IF(AND(J10="RMK1",K196&lt;&gt;""),"*PASS",IF(AND(J10="RMK2",K196&lt;&gt;""),"*PASS",IF(AND(J10="RMK3",K196&lt;&gt;""),"*PASS",IF(AND(J10="RMK3",I196="E"),"FAIL",IF(AND(J10="RMK1",I196="F"),"FAIL",IF(AND(J10="RMK2",I196="F"),"FAIL",IF(J10="RMK1","PASS",IF(J10="RMK2","PASS",IF(J10="RMK3","PASS","ERROR"))))))))))))))</f>
        <v/>
      </c>
      <c r="K196" s="22" t="str">
        <f>IF(Sheet1!I130="","",Sheet1!I130)</f>
        <v/>
      </c>
    </row>
    <row r="197" spans="1:11" x14ac:dyDescent="0.35">
      <c r="A197" s="4">
        <v>130</v>
      </c>
      <c r="B197" s="19" t="str">
        <f>IF(Sheet1!B131="","",Sheet1!B131)</f>
        <v/>
      </c>
      <c r="C197" s="4" t="str">
        <f>IF(Sheet1!C131="","",Sheet1!C131)</f>
        <v/>
      </c>
      <c r="D197" s="4" t="str">
        <f>IF(Sheet1!D131="","",Sheet1!D131)</f>
        <v/>
      </c>
      <c r="E197" s="4" t="str">
        <f>IF(Sheet1!E131="","",Sheet1!E131)</f>
        <v/>
      </c>
      <c r="F197" s="4" t="str">
        <f>IF(Sheet1!F131="","",Sheet1!F131)</f>
        <v/>
      </c>
      <c r="G197" s="4" t="str">
        <f>IF(Sheet1!G131="","",Sheet1!G131)</f>
        <v/>
      </c>
      <c r="H197" s="13" t="str">
        <f>IF(AND(E197="",F197="",G197=""),"",IF(K197&lt;&gt;"",SUM(E197:G197)+K197,IF(SUM(E197:G197)&gt;100,"ERROR",IF(AND(E10="TEST",SUM(E197:G197)&lt;=100),SUM(E197:G197),IF(AND(E10="*TEST",F197="",E197&lt;=30,G197&lt;=70),SUM(E197:G197),IF(AND(E10="*TEST",F197&lt;=20,E197&lt;=20,G197&lt;=60),SUM(E197:G197),IF(AND(E10="*TEST",F197="-",E197&lt;=20,G197&lt;=60),SUM(E197:G197),"ERROR")))))))</f>
        <v/>
      </c>
      <c r="I197" s="4" t="str">
        <f>IF(H197="ERROR","ERROR",IF(H197="","",IF(AND(F10="*LAB",J10="RMK1",F197="-"),"F",IF(AND(F10="*LAB",J10="RMK2",F197="-"),"F",IF(AND(F10="*LAB",J10="RMK3",F197="-"),"E",IF(H197&gt;69.5,"A",IF(H197&gt;59.5,"B",IF(H197&gt;49.5,"C",IF(AND(D10="*PROGRAM",J10="RMK1",H197&lt;49.5),"F",IF(AND(D10="*PROGRAM",J10="RMK2",H197&lt;49.5),"F",IF(AND(D10="*PROGRAM",J10="RMK3",H197&lt;49.5),"E",IF(H197&gt;44.5,"D",IF(AND(J10="RMK3",H197&lt;44.5),"E",IF(AND(J10="RMK2",H197&lt;44.5),"F",IF(AND(J10="RMK1",H197&gt;39.5),"E","F")))))))))))))))</f>
        <v/>
      </c>
      <c r="J197" s="23" t="str">
        <f>IF(H197="ERROR","ERROR",IF(I197="","",IF(AND(J10="RMK3",I197="E",K197&lt;&gt;""),"*FAIL",IF(AND(J10="RMK1",I197="F",K197&lt;&gt;""),"*FAIL",IF(AND(J10="RMK2",I197="F",K197&lt;&gt;""),"*FAIL",IF(AND(J10="RMK1",K197&lt;&gt;""),"*PASS",IF(AND(J10="RMK2",K197&lt;&gt;""),"*PASS",IF(AND(J10="RMK3",K197&lt;&gt;""),"*PASS",IF(AND(J10="RMK3",I197="E"),"FAIL",IF(AND(J10="RMK1",I197="F"),"FAIL",IF(AND(J10="RMK2",I197="F"),"FAIL",IF(J10="RMK1","PASS",IF(J10="RMK2","PASS",IF(J10="RMK3","PASS","ERROR"))))))))))))))</f>
        <v/>
      </c>
      <c r="K197" s="22" t="str">
        <f>IF(Sheet1!I131="","",Sheet1!I131)</f>
        <v/>
      </c>
    </row>
    <row r="198" spans="1:11" x14ac:dyDescent="0.35">
      <c r="A198" s="4">
        <v>131</v>
      </c>
      <c r="B198" s="19" t="str">
        <f>IF(Sheet1!B132="","",Sheet1!B132)</f>
        <v/>
      </c>
      <c r="C198" s="4" t="str">
        <f>IF(Sheet1!C132="","",Sheet1!C132)</f>
        <v/>
      </c>
      <c r="D198" s="4" t="str">
        <f>IF(Sheet1!D132="","",Sheet1!D132)</f>
        <v/>
      </c>
      <c r="E198" s="4" t="str">
        <f>IF(Sheet1!E132="","",Sheet1!E132)</f>
        <v/>
      </c>
      <c r="F198" s="4" t="str">
        <f>IF(Sheet1!F132="","",Sheet1!F132)</f>
        <v/>
      </c>
      <c r="G198" s="4" t="str">
        <f>IF(Sheet1!G132="","",Sheet1!G132)</f>
        <v/>
      </c>
      <c r="H198" s="13" t="str">
        <f>IF(AND(E198="",F198="",G198=""),"",IF(K198&lt;&gt;"",SUM(E198:G198)+K198,IF(SUM(E198:G198)&gt;100,"ERROR",IF(AND(E10="TEST",SUM(E198:G198)&lt;=100),SUM(E198:G198),IF(AND(E10="*TEST",F198="",E198&lt;=30,G198&lt;=70),SUM(E198:G198),IF(AND(E10="*TEST",F198&lt;=20,E198&lt;=20,G198&lt;=60),SUM(E198:G198),IF(AND(E10="*TEST",F198="-",E198&lt;=20,G198&lt;=60),SUM(E198:G198),"ERROR")))))))</f>
        <v/>
      </c>
      <c r="I198" s="4" t="str">
        <f>IF(H198="ERROR","ERROR",IF(H198="","",IF(AND(F10="*LAB",J10="RMK1",F198="-"),"F",IF(AND(F10="*LAB",J10="RMK2",F198="-"),"F",IF(AND(F10="*LAB",J10="RMK3",F198="-"),"E",IF(H198&gt;69.5,"A",IF(H198&gt;59.5,"B",IF(H198&gt;49.5,"C",IF(AND(D10="*PROGRAM",J10="RMK1",H198&lt;49.5),"F",IF(AND(D10="*PROGRAM",J10="RMK2",H198&lt;49.5),"F",IF(AND(D10="*PROGRAM",J10="RMK3",H198&lt;49.5),"E",IF(H198&gt;44.5,"D",IF(AND(J10="RMK3",H198&lt;44.5),"E",IF(AND(J10="RMK2",H198&lt;44.5),"F",IF(AND(J10="RMK1",H198&gt;39.5),"E","F")))))))))))))))</f>
        <v/>
      </c>
      <c r="J198" s="23" t="str">
        <f>IF(H198="ERROR","ERROR",IF(I198="","",IF(AND(J10="RMK3",I198="E",K198&lt;&gt;""),"*FAIL",IF(AND(J10="RMK1",I198="F",K198&lt;&gt;""),"*FAIL",IF(AND(J10="RMK2",I198="F",K198&lt;&gt;""),"*FAIL",IF(AND(J10="RMK1",K198&lt;&gt;""),"*PASS",IF(AND(J10="RMK2",K198&lt;&gt;""),"*PASS",IF(AND(J10="RMK3",K198&lt;&gt;""),"*PASS",IF(AND(J10="RMK3",I198="E"),"FAIL",IF(AND(J10="RMK1",I198="F"),"FAIL",IF(AND(J10="RMK2",I198="F"),"FAIL",IF(J10="RMK1","PASS",IF(J10="RMK2","PASS",IF(J10="RMK3","PASS","ERROR"))))))))))))))</f>
        <v/>
      </c>
      <c r="K198" s="22" t="str">
        <f>IF(Sheet1!I132="","",Sheet1!I132)</f>
        <v/>
      </c>
    </row>
    <row r="199" spans="1:11" x14ac:dyDescent="0.35">
      <c r="A199" s="4">
        <v>132</v>
      </c>
      <c r="B199" s="19" t="str">
        <f>IF(Sheet1!B133="","",Sheet1!B133)</f>
        <v/>
      </c>
      <c r="C199" s="4" t="str">
        <f>IF(Sheet1!C133="","",Sheet1!C133)</f>
        <v/>
      </c>
      <c r="D199" s="4" t="str">
        <f>IF(Sheet1!D133="","",Sheet1!D133)</f>
        <v/>
      </c>
      <c r="E199" s="4" t="str">
        <f>IF(Sheet1!E133="","",Sheet1!E133)</f>
        <v/>
      </c>
      <c r="F199" s="4" t="str">
        <f>IF(Sheet1!F133="","",Sheet1!F133)</f>
        <v/>
      </c>
      <c r="G199" s="4" t="str">
        <f>IF(Sheet1!G133="","",Sheet1!G133)</f>
        <v/>
      </c>
      <c r="H199" s="13" t="str">
        <f>IF(AND(E199="",F199="",G199=""),"",IF(K199&lt;&gt;"",SUM(E199:G199)+K199,IF(SUM(E199:G199)&gt;100,"ERROR",IF(AND(E10="TEST",SUM(E199:G199)&lt;=100),SUM(E199:G199),IF(AND(E10="*TEST",F199="",E199&lt;=30,G199&lt;=70),SUM(E199:G199),IF(AND(E10="*TEST",F199&lt;=20,E199&lt;=20,G199&lt;=60),SUM(E199:G199),IF(AND(E10="*TEST",F199="-",E199&lt;=20,G199&lt;=60),SUM(E199:G199),"ERROR")))))))</f>
        <v/>
      </c>
      <c r="I199" s="4" t="str">
        <f>IF(H199="ERROR","ERROR",IF(H199="","",IF(AND(F10="*LAB",J10="RMK1",F199="-"),"F",IF(AND(F10="*LAB",J10="RMK2",F199="-"),"F",IF(AND(F10="*LAB",J10="RMK3",F199="-"),"E",IF(H199&gt;69.5,"A",IF(H199&gt;59.5,"B",IF(H199&gt;49.5,"C",IF(AND(D10="*PROGRAM",J10="RMK1",H199&lt;49.5),"F",IF(AND(D10="*PROGRAM",J10="RMK2",H199&lt;49.5),"F",IF(AND(D10="*PROGRAM",J10="RMK3",H199&lt;49.5),"E",IF(H199&gt;44.5,"D",IF(AND(J10="RMK3",H199&lt;44.5),"E",IF(AND(J10="RMK2",H199&lt;44.5),"F",IF(AND(J10="RMK1",H199&gt;39.5),"E","F")))))))))))))))</f>
        <v/>
      </c>
      <c r="J199" s="23" t="str">
        <f>IF(H199="ERROR","ERROR",IF(I199="","",IF(AND(J10="RMK3",I199="E",K199&lt;&gt;""),"*FAIL",IF(AND(J10="RMK1",I199="F",K199&lt;&gt;""),"*FAIL",IF(AND(J10="RMK2",I199="F",K199&lt;&gt;""),"*FAIL",IF(AND(J10="RMK1",K199&lt;&gt;""),"*PASS",IF(AND(J10="RMK2",K199&lt;&gt;""),"*PASS",IF(AND(J10="RMK3",K199&lt;&gt;""),"*PASS",IF(AND(J10="RMK3",I199="E"),"FAIL",IF(AND(J10="RMK1",I199="F"),"FAIL",IF(AND(J10="RMK2",I199="F"),"FAIL",IF(J10="RMK1","PASS",IF(J10="RMK2","PASS",IF(J10="RMK3","PASS","ERROR"))))))))))))))</f>
        <v/>
      </c>
      <c r="K199" s="22" t="str">
        <f>IF(Sheet1!I133="","",Sheet1!I133)</f>
        <v/>
      </c>
    </row>
    <row r="200" spans="1:11" x14ac:dyDescent="0.35">
      <c r="A200" s="4">
        <v>133</v>
      </c>
      <c r="B200" s="19" t="str">
        <f>IF(Sheet1!B134="","",Sheet1!B134)</f>
        <v/>
      </c>
      <c r="C200" s="4" t="str">
        <f>IF(Sheet1!C134="","",Sheet1!C134)</f>
        <v/>
      </c>
      <c r="D200" s="4" t="str">
        <f>IF(Sheet1!D134="","",Sheet1!D134)</f>
        <v/>
      </c>
      <c r="E200" s="4" t="str">
        <f>IF(Sheet1!E134="","",Sheet1!E134)</f>
        <v/>
      </c>
      <c r="F200" s="4" t="str">
        <f>IF(Sheet1!F134="","",Sheet1!F134)</f>
        <v/>
      </c>
      <c r="G200" s="4" t="str">
        <f>IF(Sheet1!G134="","",Sheet1!G134)</f>
        <v/>
      </c>
      <c r="H200" s="13" t="str">
        <f>IF(AND(E200="",F200="",G200=""),"",IF(K200&lt;&gt;"",SUM(E200:G200)+K200,IF(SUM(E200:G200)&gt;100,"ERROR",IF(AND(E10="TEST",SUM(E200:G200)&lt;=100),SUM(E200:G200),IF(AND(E10="*TEST",F200="",E200&lt;=30,G200&lt;=70),SUM(E200:G200),IF(AND(E10="*TEST",F200&lt;=20,E200&lt;=20,G200&lt;=60),SUM(E200:G200),IF(AND(E10="*TEST",F200="-",E200&lt;=20,G200&lt;=60),SUM(E200:G200),"ERROR")))))))</f>
        <v/>
      </c>
      <c r="I200" s="4" t="str">
        <f>IF(H200="ERROR","ERROR",IF(H200="","",IF(AND(F10="*LAB",J10="RMK1",F200="-"),"F",IF(AND(F10="*LAB",J10="RMK2",F200="-"),"F",IF(AND(F10="*LAB",J10="RMK3",F200="-"),"E",IF(H200&gt;69.5,"A",IF(H200&gt;59.5,"B",IF(H200&gt;49.5,"C",IF(AND(D10="*PROGRAM",J10="RMK1",H200&lt;49.5),"F",IF(AND(D10="*PROGRAM",J10="RMK2",H200&lt;49.5),"F",IF(AND(D10="*PROGRAM",J10="RMK3",H200&lt;49.5),"E",IF(H200&gt;44.5,"D",IF(AND(J10="RMK3",H200&lt;44.5),"E",IF(AND(J10="RMK2",H200&lt;44.5),"F",IF(AND(J10="RMK1",H200&gt;39.5),"E","F")))))))))))))))</f>
        <v/>
      </c>
      <c r="J200" s="23" t="str">
        <f>IF(H200="ERROR","ERROR",IF(I200="","",IF(AND(J10="RMK3",I200="E",K200&lt;&gt;""),"*FAIL",IF(AND(J10="RMK1",I200="F",K200&lt;&gt;""),"*FAIL",IF(AND(J10="RMK2",I200="F",K200&lt;&gt;""),"*FAIL",IF(AND(J10="RMK1",K200&lt;&gt;""),"*PASS",IF(AND(J10="RMK2",K200&lt;&gt;""),"*PASS",IF(AND(J10="RMK3",K200&lt;&gt;""),"*PASS",IF(AND(J10="RMK3",I200="E"),"FAIL",IF(AND(J10="RMK1",I200="F"),"FAIL",IF(AND(J10="RMK2",I200="F"),"FAIL",IF(J10="RMK1","PASS",IF(J10="RMK2","PASS",IF(J10="RMK3","PASS","ERROR"))))))))))))))</f>
        <v/>
      </c>
      <c r="K200" s="22" t="str">
        <f>IF(Sheet1!I134="","",Sheet1!I134)</f>
        <v/>
      </c>
    </row>
    <row r="201" spans="1:11" x14ac:dyDescent="0.35">
      <c r="A201" s="4">
        <v>134</v>
      </c>
      <c r="B201" s="19" t="str">
        <f>IF(Sheet1!B135="","",Sheet1!B135)</f>
        <v/>
      </c>
      <c r="C201" s="4" t="str">
        <f>IF(Sheet1!C135="","",Sheet1!C135)</f>
        <v/>
      </c>
      <c r="D201" s="4" t="str">
        <f>IF(Sheet1!D135="","",Sheet1!D135)</f>
        <v/>
      </c>
      <c r="E201" s="4" t="str">
        <f>IF(Sheet1!E135="","",Sheet1!E135)</f>
        <v/>
      </c>
      <c r="F201" s="4" t="str">
        <f>IF(Sheet1!F135="","",Sheet1!F135)</f>
        <v/>
      </c>
      <c r="G201" s="4" t="str">
        <f>IF(Sheet1!G135="","",Sheet1!G135)</f>
        <v/>
      </c>
      <c r="H201" s="13" t="str">
        <f>IF(AND(E201="",F201="",G201=""),"",IF(K201&lt;&gt;"",SUM(E201:G201)+K201,IF(SUM(E201:G201)&gt;100,"ERROR",IF(AND(E10="TEST",SUM(E201:G201)&lt;=100),SUM(E201:G201),IF(AND(E10="*TEST",F201="",E201&lt;=30,G201&lt;=70),SUM(E201:G201),IF(AND(E10="*TEST",F201&lt;=20,E201&lt;=20,G201&lt;=60),SUM(E201:G201),IF(AND(E10="*TEST",F201="-",E201&lt;=20,G201&lt;=60),SUM(E201:G201),"ERROR")))))))</f>
        <v/>
      </c>
      <c r="I201" s="4" t="str">
        <f>IF(H201="ERROR","ERROR",IF(H201="","",IF(AND(F10="*LAB",J10="RMK1",F201="-"),"F",IF(AND(F10="*LAB",J10="RMK2",F201="-"),"F",IF(AND(F10="*LAB",J10="RMK3",F201="-"),"E",IF(H201&gt;69.5,"A",IF(H201&gt;59.5,"B",IF(H201&gt;49.5,"C",IF(AND(D10="*PROGRAM",J10="RMK1",H201&lt;49.5),"F",IF(AND(D10="*PROGRAM",J10="RMK2",H201&lt;49.5),"F",IF(AND(D10="*PROGRAM",J10="RMK3",H201&lt;49.5),"E",IF(H201&gt;44.5,"D",IF(AND(J10="RMK3",H201&lt;44.5),"E",IF(AND(J10="RMK2",H201&lt;44.5),"F",IF(AND(J10="RMK1",H201&gt;39.5),"E","F")))))))))))))))</f>
        <v/>
      </c>
      <c r="J201" s="23" t="str">
        <f>IF(H201="ERROR","ERROR",IF(I201="","",IF(AND(J10="RMK3",I201="E",K201&lt;&gt;""),"*FAIL",IF(AND(J10="RMK1",I201="F",K201&lt;&gt;""),"*FAIL",IF(AND(J10="RMK2",I201="F",K201&lt;&gt;""),"*FAIL",IF(AND(J10="RMK1",K201&lt;&gt;""),"*PASS",IF(AND(J10="RMK2",K201&lt;&gt;""),"*PASS",IF(AND(J10="RMK3",K201&lt;&gt;""),"*PASS",IF(AND(J10="RMK3",I201="E"),"FAIL",IF(AND(J10="RMK1",I201="F"),"FAIL",IF(AND(J10="RMK2",I201="F"),"FAIL",IF(J10="RMK1","PASS",IF(J10="RMK2","PASS",IF(J10="RMK3","PASS","ERROR"))))))))))))))</f>
        <v/>
      </c>
      <c r="K201" s="22" t="str">
        <f>IF(Sheet1!I135="","",Sheet1!I135)</f>
        <v/>
      </c>
    </row>
    <row r="202" spans="1:11" x14ac:dyDescent="0.35">
      <c r="A202" s="4">
        <v>135</v>
      </c>
      <c r="B202" s="19" t="str">
        <f>IF(Sheet1!B136="","",Sheet1!B136)</f>
        <v/>
      </c>
      <c r="C202" s="4" t="str">
        <f>IF(Sheet1!C136="","",Sheet1!C136)</f>
        <v/>
      </c>
      <c r="D202" s="4" t="str">
        <f>IF(Sheet1!D136="","",Sheet1!D136)</f>
        <v/>
      </c>
      <c r="E202" s="4" t="str">
        <f>IF(Sheet1!E136="","",Sheet1!E136)</f>
        <v/>
      </c>
      <c r="F202" s="4" t="str">
        <f>IF(Sheet1!F136="","",Sheet1!F136)</f>
        <v/>
      </c>
      <c r="G202" s="4" t="str">
        <f>IF(Sheet1!G136="","",Sheet1!G136)</f>
        <v/>
      </c>
      <c r="H202" s="13" t="str">
        <f>IF(AND(E202="",F202="",G202=""),"",IF(K202&lt;&gt;"",SUM(E202:G202)+K202,IF(SUM(E202:G202)&gt;100,"ERROR",IF(AND(E10="TEST",SUM(E202:G202)&lt;=100),SUM(E202:G202),IF(AND(E10="*TEST",F202="",E202&lt;=30,G202&lt;=70),SUM(E202:G202),IF(AND(E10="*TEST",F202&lt;=20,E202&lt;=20,G202&lt;=60),SUM(E202:G202),IF(AND(E10="*TEST",F202="-",E202&lt;=20,G202&lt;=60),SUM(E202:G202),"ERROR")))))))</f>
        <v/>
      </c>
      <c r="I202" s="4" t="str">
        <f>IF(H202="ERROR","ERROR",IF(H202="","",IF(AND(F10="*LAB",J10="RMK1",F202="-"),"F",IF(AND(F10="*LAB",J10="RMK2",F202="-"),"F",IF(AND(F10="*LAB",J10="RMK3",F202="-"),"E",IF(H202&gt;69.5,"A",IF(H202&gt;59.5,"B",IF(H202&gt;49.5,"C",IF(AND(D10="*PROGRAM",J10="RMK1",H202&lt;49.5),"F",IF(AND(D10="*PROGRAM",J10="RMK2",H202&lt;49.5),"F",IF(AND(D10="*PROGRAM",J10="RMK3",H202&lt;49.5),"E",IF(H202&gt;44.5,"D",IF(AND(J10="RMK3",H202&lt;44.5),"E",IF(AND(J10="RMK2",H202&lt;44.5),"F",IF(AND(J10="RMK1",H202&gt;39.5),"E","F")))))))))))))))</f>
        <v/>
      </c>
      <c r="J202" s="23" t="str">
        <f>IF(H202="ERROR","ERROR",IF(I202="","",IF(AND(J10="RMK3",I202="E",K202&lt;&gt;""),"*FAIL",IF(AND(J10="RMK1",I202="F",K202&lt;&gt;""),"*FAIL",IF(AND(J10="RMK2",I202="F",K202&lt;&gt;""),"*FAIL",IF(AND(J10="RMK1",K202&lt;&gt;""),"*PASS",IF(AND(J10="RMK2",K202&lt;&gt;""),"*PASS",IF(AND(J10="RMK3",K202&lt;&gt;""),"*PASS",IF(AND(J10="RMK3",I202="E"),"FAIL",IF(AND(J10="RMK1",I202="F"),"FAIL",IF(AND(J10="RMK2",I202="F"),"FAIL",IF(J10="RMK1","PASS",IF(J10="RMK2","PASS",IF(J10="RMK3","PASS","ERROR"))))))))))))))</f>
        <v/>
      </c>
      <c r="K202" s="22" t="str">
        <f>IF(Sheet1!I136="","",Sheet1!I136)</f>
        <v/>
      </c>
    </row>
    <row r="203" spans="1:11" x14ac:dyDescent="0.35">
      <c r="A203" s="4">
        <v>136</v>
      </c>
      <c r="B203" s="19" t="str">
        <f>IF(Sheet1!B137="","",Sheet1!B137)</f>
        <v/>
      </c>
      <c r="C203" s="4" t="str">
        <f>IF(Sheet1!C137="","",Sheet1!C137)</f>
        <v/>
      </c>
      <c r="D203" s="4" t="str">
        <f>IF(Sheet1!D137="","",Sheet1!D137)</f>
        <v/>
      </c>
      <c r="E203" s="4" t="str">
        <f>IF(Sheet1!E137="","",Sheet1!E137)</f>
        <v/>
      </c>
      <c r="F203" s="4" t="str">
        <f>IF(Sheet1!F137="","",Sheet1!F137)</f>
        <v/>
      </c>
      <c r="G203" s="4" t="str">
        <f>IF(Sheet1!G137="","",Sheet1!G137)</f>
        <v/>
      </c>
      <c r="H203" s="13" t="str">
        <f>IF(AND(E203="",F203="",G203=""),"",IF(K203&lt;&gt;"",SUM(E203:G203)+K203,IF(SUM(E203:G203)&gt;100,"ERROR",IF(AND(E10="TEST",SUM(E203:G203)&lt;=100),SUM(E203:G203),IF(AND(E10="*TEST",F203="",E203&lt;=30,G203&lt;=70),SUM(E203:G203),IF(AND(E10="*TEST",F203&lt;=20,E203&lt;=20,G203&lt;=60),SUM(E203:G203),IF(AND(E10="*TEST",F203="-",E203&lt;=20,G203&lt;=60),SUM(E203:G203),"ERROR")))))))</f>
        <v/>
      </c>
      <c r="I203" s="4" t="str">
        <f>IF(H203="ERROR","ERROR",IF(H203="","",IF(AND(F10="*LAB",J10="RMK1",F203="-"),"F",IF(AND(F10="*LAB",J10="RMK2",F203="-"),"F",IF(AND(F10="*LAB",J10="RMK3",F203="-"),"E",IF(H203&gt;69.5,"A",IF(H203&gt;59.5,"B",IF(H203&gt;49.5,"C",IF(AND(D10="*PROGRAM",J10="RMK1",H203&lt;49.5),"F",IF(AND(D10="*PROGRAM",J10="RMK2",H203&lt;49.5),"F",IF(AND(D10="*PROGRAM",J10="RMK3",H203&lt;49.5),"E",IF(H203&gt;44.5,"D",IF(AND(J10="RMK3",H203&lt;44.5),"E",IF(AND(J10="RMK2",H203&lt;44.5),"F",IF(AND(J10="RMK1",H203&gt;39.5),"E","F")))))))))))))))</f>
        <v/>
      </c>
      <c r="J203" s="23" t="str">
        <f>IF(H203="ERROR","ERROR",IF(I203="","",IF(AND(J10="RMK3",I203="E",K203&lt;&gt;""),"*FAIL",IF(AND(J10="RMK1",I203="F",K203&lt;&gt;""),"*FAIL",IF(AND(J10="RMK2",I203="F",K203&lt;&gt;""),"*FAIL",IF(AND(J10="RMK1",K203&lt;&gt;""),"*PASS",IF(AND(J10="RMK2",K203&lt;&gt;""),"*PASS",IF(AND(J10="RMK3",K203&lt;&gt;""),"*PASS",IF(AND(J10="RMK3",I203="E"),"FAIL",IF(AND(J10="RMK1",I203="F"),"FAIL",IF(AND(J10="RMK2",I203="F"),"FAIL",IF(J10="RMK1","PASS",IF(J10="RMK2","PASS",IF(J10="RMK3","PASS","ERROR"))))))))))))))</f>
        <v/>
      </c>
      <c r="K203" s="22" t="str">
        <f>IF(Sheet1!I137="","",Sheet1!I137)</f>
        <v/>
      </c>
    </row>
    <row r="204" spans="1:11" x14ac:dyDescent="0.35">
      <c r="A204" s="4">
        <v>137</v>
      </c>
      <c r="B204" s="19" t="str">
        <f>IF(Sheet1!B138="","",Sheet1!B138)</f>
        <v/>
      </c>
      <c r="C204" s="4" t="str">
        <f>IF(Sheet1!C138="","",Sheet1!C138)</f>
        <v/>
      </c>
      <c r="D204" s="4" t="str">
        <f>IF(Sheet1!D138="","",Sheet1!D138)</f>
        <v/>
      </c>
      <c r="E204" s="4" t="str">
        <f>IF(Sheet1!E138="","",Sheet1!E138)</f>
        <v/>
      </c>
      <c r="F204" s="4" t="str">
        <f>IF(Sheet1!F138="","",Sheet1!F138)</f>
        <v/>
      </c>
      <c r="G204" s="4" t="str">
        <f>IF(Sheet1!G138="","",Sheet1!G138)</f>
        <v/>
      </c>
      <c r="H204" s="13" t="str">
        <f>IF(AND(E204="",F204="",G204=""),"",IF(K204&lt;&gt;"",SUM(E204:G204)+K204,IF(SUM(E204:G204)&gt;100,"ERROR",IF(AND(E10="TEST",SUM(E204:G204)&lt;=100),SUM(E204:G204),IF(AND(E10="*TEST",F204="",E204&lt;=30,G204&lt;=70),SUM(E204:G204),IF(AND(E10="*TEST",F204&lt;=20,E204&lt;=20,G204&lt;=60),SUM(E204:G204),IF(AND(E10="*TEST",F204="-",E204&lt;=20,G204&lt;=60),SUM(E204:G204),"ERROR")))))))</f>
        <v/>
      </c>
      <c r="I204" s="4" t="str">
        <f>IF(H204="ERROR","ERROR",IF(H204="","",IF(AND(F10="*LAB",J10="RMK1",F204="-"),"F",IF(AND(F10="*LAB",J10="RMK2",F204="-"),"F",IF(AND(F10="*LAB",J10="RMK3",F204="-"),"E",IF(H204&gt;69.5,"A",IF(H204&gt;59.5,"B",IF(H204&gt;49.5,"C",IF(AND(D10="*PROGRAM",J10="RMK1",H204&lt;49.5),"F",IF(AND(D10="*PROGRAM",J10="RMK2",H204&lt;49.5),"F",IF(AND(D10="*PROGRAM",J10="RMK3",H204&lt;49.5),"E",IF(H204&gt;44.5,"D",IF(AND(J10="RMK3",H204&lt;44.5),"E",IF(AND(J10="RMK2",H204&lt;44.5),"F",IF(AND(J10="RMK1",H204&gt;39.5),"E","F")))))))))))))))</f>
        <v/>
      </c>
      <c r="J204" s="23" t="str">
        <f>IF(H204="ERROR","ERROR",IF(I204="","",IF(AND(J10="RMK3",I204="E",K204&lt;&gt;""),"*FAIL",IF(AND(J10="RMK1",I204="F",K204&lt;&gt;""),"*FAIL",IF(AND(J10="RMK2",I204="F",K204&lt;&gt;""),"*FAIL",IF(AND(J10="RMK1",K204&lt;&gt;""),"*PASS",IF(AND(J10="RMK2",K204&lt;&gt;""),"*PASS",IF(AND(J10="RMK3",K204&lt;&gt;""),"*PASS",IF(AND(J10="RMK3",I204="E"),"FAIL",IF(AND(J10="RMK1",I204="F"),"FAIL",IF(AND(J10="RMK2",I204="F"),"FAIL",IF(J10="RMK1","PASS",IF(J10="RMK2","PASS",IF(J10="RMK3","PASS","ERROR"))))))))))))))</f>
        <v/>
      </c>
      <c r="K204" s="22" t="str">
        <f>IF(Sheet1!I138="","",Sheet1!I138)</f>
        <v/>
      </c>
    </row>
    <row r="205" spans="1:11" x14ac:dyDescent="0.35">
      <c r="A205" s="4">
        <v>138</v>
      </c>
      <c r="B205" s="19" t="str">
        <f>IF(Sheet1!B139="","",Sheet1!B139)</f>
        <v/>
      </c>
      <c r="C205" s="4" t="str">
        <f>IF(Sheet1!C139="","",Sheet1!C139)</f>
        <v/>
      </c>
      <c r="D205" s="4" t="str">
        <f>IF(Sheet1!D139="","",Sheet1!D139)</f>
        <v/>
      </c>
      <c r="E205" s="4" t="str">
        <f>IF(Sheet1!E139="","",Sheet1!E139)</f>
        <v/>
      </c>
      <c r="F205" s="4" t="str">
        <f>IF(Sheet1!F139="","",Sheet1!F139)</f>
        <v/>
      </c>
      <c r="G205" s="4" t="str">
        <f>IF(Sheet1!G139="","",Sheet1!G139)</f>
        <v/>
      </c>
      <c r="H205" s="13" t="str">
        <f>IF(AND(E205="",F205="",G205=""),"",IF(K205&lt;&gt;"",SUM(E205:G205)+K205,IF(SUM(E205:G205)&gt;100,"ERROR",IF(AND(E10="TEST",SUM(E205:G205)&lt;=100),SUM(E205:G205),IF(AND(E10="*TEST",F205="",E205&lt;=30,G205&lt;=70),SUM(E205:G205),IF(AND(E10="*TEST",F205&lt;=20,E205&lt;=20,G205&lt;=60),SUM(E205:G205),IF(AND(E10="*TEST",F205="-",E205&lt;=20,G205&lt;=60),SUM(E205:G205),"ERROR")))))))</f>
        <v/>
      </c>
      <c r="I205" s="4" t="str">
        <f>IF(H205="ERROR","ERROR",IF(H205="","",IF(AND(F10="*LAB",J10="RMK1",F205="-"),"F",IF(AND(F10="*LAB",J10="RMK2",F205="-"),"F",IF(AND(F10="*LAB",J10="RMK3",F205="-"),"E",IF(H205&gt;69.5,"A",IF(H205&gt;59.5,"B",IF(H205&gt;49.5,"C",IF(AND(D10="*PROGRAM",J10="RMK1",H205&lt;49.5),"F",IF(AND(D10="*PROGRAM",J10="RMK2",H205&lt;49.5),"F",IF(AND(D10="*PROGRAM",J10="RMK3",H205&lt;49.5),"E",IF(H205&gt;44.5,"D",IF(AND(J10="RMK3",H205&lt;44.5),"E",IF(AND(J10="RMK2",H205&lt;44.5),"F",IF(AND(J10="RMK1",H205&gt;39.5),"E","F")))))))))))))))</f>
        <v/>
      </c>
      <c r="J205" s="23" t="str">
        <f>IF(H205="ERROR","ERROR",IF(I205="","",IF(AND(J10="RMK3",I205="E",K205&lt;&gt;""),"*FAIL",IF(AND(J10="RMK1",I205="F",K205&lt;&gt;""),"*FAIL",IF(AND(J10="RMK2",I205="F",K205&lt;&gt;""),"*FAIL",IF(AND(J10="RMK1",K205&lt;&gt;""),"*PASS",IF(AND(J10="RMK2",K205&lt;&gt;""),"*PASS",IF(AND(J10="RMK3",K205&lt;&gt;""),"*PASS",IF(AND(J10="RMK3",I205="E"),"FAIL",IF(AND(J10="RMK1",I205="F"),"FAIL",IF(AND(J10="RMK2",I205="F"),"FAIL",IF(J10="RMK1","PASS",IF(J10="RMK2","PASS",IF(J10="RMK3","PASS","ERROR"))))))))))))))</f>
        <v/>
      </c>
      <c r="K205" s="22" t="str">
        <f>IF(Sheet1!I139="","",Sheet1!I139)</f>
        <v/>
      </c>
    </row>
    <row r="206" spans="1:11" x14ac:dyDescent="0.35">
      <c r="A206" s="4">
        <v>139</v>
      </c>
      <c r="B206" s="19" t="str">
        <f>IF(Sheet1!B140="","",Sheet1!B140)</f>
        <v/>
      </c>
      <c r="C206" s="4" t="str">
        <f>IF(Sheet1!C140="","",Sheet1!C140)</f>
        <v/>
      </c>
      <c r="D206" s="4" t="str">
        <f>IF(Sheet1!D140="","",Sheet1!D140)</f>
        <v/>
      </c>
      <c r="E206" s="4" t="str">
        <f>IF(Sheet1!E140="","",Sheet1!E140)</f>
        <v/>
      </c>
      <c r="F206" s="4" t="str">
        <f>IF(Sheet1!F140="","",Sheet1!F140)</f>
        <v/>
      </c>
      <c r="G206" s="4" t="str">
        <f>IF(Sheet1!G140="","",Sheet1!G140)</f>
        <v/>
      </c>
      <c r="H206" s="13" t="str">
        <f>IF(AND(E206="",F206="",G206=""),"",IF(K206&lt;&gt;"",SUM(E206:G206)+K206,IF(SUM(E206:G206)&gt;100,"ERROR",IF(AND(E10="TEST",SUM(E206:G206)&lt;=100),SUM(E206:G206),IF(AND(E10="*TEST",F206="",E206&lt;=30,G206&lt;=70),SUM(E206:G206),IF(AND(E10="*TEST",F206&lt;=20,E206&lt;=20,G206&lt;=60),SUM(E206:G206),IF(AND(E10="*TEST",F206="-",E206&lt;=20,G206&lt;=60),SUM(E206:G206),"ERROR")))))))</f>
        <v/>
      </c>
      <c r="I206" s="4" t="str">
        <f>IF(H206="ERROR","ERROR",IF(H206="","",IF(AND(F10="*LAB",J10="RMK1",F206="-"),"F",IF(AND(F10="*LAB",J10="RMK2",F206="-"),"F",IF(AND(F10="*LAB",J10="RMK3",F206="-"),"E",IF(H206&gt;69.5,"A",IF(H206&gt;59.5,"B",IF(H206&gt;49.5,"C",IF(AND(D10="*PROGRAM",J10="RMK1",H206&lt;49.5),"F",IF(AND(D10="*PROGRAM",J10="RMK2",H206&lt;49.5),"F",IF(AND(D10="*PROGRAM",J10="RMK3",H206&lt;49.5),"E",IF(H206&gt;44.5,"D",IF(AND(J10="RMK3",H206&lt;44.5),"E",IF(AND(J10="RMK2",H206&lt;44.5),"F",IF(AND(J10="RMK1",H206&gt;39.5),"E","F")))))))))))))))</f>
        <v/>
      </c>
      <c r="J206" s="23" t="str">
        <f>IF(H206="ERROR","ERROR",IF(I206="","",IF(AND(J10="RMK3",I206="E",K206&lt;&gt;""),"*FAIL",IF(AND(J10="RMK1",I206="F",K206&lt;&gt;""),"*FAIL",IF(AND(J10="RMK2",I206="F",K206&lt;&gt;""),"*FAIL",IF(AND(J10="RMK1",K206&lt;&gt;""),"*PASS",IF(AND(J10="RMK2",K206&lt;&gt;""),"*PASS",IF(AND(J10="RMK3",K206&lt;&gt;""),"*PASS",IF(AND(J10="RMK3",I206="E"),"FAIL",IF(AND(J10="RMK1",I206="F"),"FAIL",IF(AND(J10="RMK2",I206="F"),"FAIL",IF(J10="RMK1","PASS",IF(J10="RMK2","PASS",IF(J10="RMK3","PASS","ERROR"))))))))))))))</f>
        <v/>
      </c>
      <c r="K206" s="22" t="str">
        <f>IF(Sheet1!I140="","",Sheet1!I140)</f>
        <v/>
      </c>
    </row>
    <row r="207" spans="1:11" x14ac:dyDescent="0.35">
      <c r="A207" s="4">
        <v>140</v>
      </c>
      <c r="B207" s="19" t="str">
        <f>IF(Sheet1!B141="","",Sheet1!B141)</f>
        <v/>
      </c>
      <c r="C207" s="4" t="str">
        <f>IF(Sheet1!C141="","",Sheet1!C141)</f>
        <v/>
      </c>
      <c r="D207" s="4" t="str">
        <f>IF(Sheet1!D141="","",Sheet1!D141)</f>
        <v/>
      </c>
      <c r="E207" s="4" t="str">
        <f>IF(Sheet1!E141="","",Sheet1!E141)</f>
        <v/>
      </c>
      <c r="F207" s="4" t="str">
        <f>IF(Sheet1!F141="","",Sheet1!F141)</f>
        <v/>
      </c>
      <c r="G207" s="4" t="str">
        <f>IF(Sheet1!G141="","",Sheet1!G141)</f>
        <v/>
      </c>
      <c r="H207" s="13" t="str">
        <f>IF(AND(E207="",F207="",G207=""),"",IF(K207&lt;&gt;"",SUM(E207:G207)+K207,IF(SUM(E207:G207)&gt;100,"ERROR",IF(AND(E10="TEST",SUM(E207:G207)&lt;=100),SUM(E207:G207),IF(AND(E10="*TEST",F207="",E207&lt;=30,G207&lt;=70),SUM(E207:G207),IF(AND(E10="*TEST",F207&lt;=20,E207&lt;=20,G207&lt;=60),SUM(E207:G207),IF(AND(E10="*TEST",F207="-",E207&lt;=20,G207&lt;=60),SUM(E207:G207),"ERROR")))))))</f>
        <v/>
      </c>
      <c r="I207" s="4" t="str">
        <f>IF(H207="ERROR","ERROR",IF(H207="","",IF(AND(F10="*LAB",J10="RMK1",F207="-"),"F",IF(AND(F10="*LAB",J10="RMK2",F207="-"),"F",IF(AND(F10="*LAB",J10="RMK3",F207="-"),"E",IF(H207&gt;69.5,"A",IF(H207&gt;59.5,"B",IF(H207&gt;49.5,"C",IF(AND(D10="*PROGRAM",J10="RMK1",H207&lt;49.5),"F",IF(AND(D10="*PROGRAM",J10="RMK2",H207&lt;49.5),"F",IF(AND(D10="*PROGRAM",J10="RMK3",H207&lt;49.5),"E",IF(H207&gt;44.5,"D",IF(AND(J10="RMK3",H207&lt;44.5),"E",IF(AND(J10="RMK2",H207&lt;44.5),"F",IF(AND(J10="RMK1",H207&gt;39.5),"E","F")))))))))))))))</f>
        <v/>
      </c>
      <c r="J207" s="23" t="str">
        <f>IF(H207="ERROR","ERROR",IF(I207="","",IF(AND(J10="RMK3",I207="E",K207&lt;&gt;""),"*FAIL",IF(AND(J10="RMK1",I207="F",K207&lt;&gt;""),"*FAIL",IF(AND(J10="RMK2",I207="F",K207&lt;&gt;""),"*FAIL",IF(AND(J10="RMK1",K207&lt;&gt;""),"*PASS",IF(AND(J10="RMK2",K207&lt;&gt;""),"*PASS",IF(AND(J10="RMK3",K207&lt;&gt;""),"*PASS",IF(AND(J10="RMK3",I207="E"),"FAIL",IF(AND(J10="RMK1",I207="F"),"FAIL",IF(AND(J10="RMK2",I207="F"),"FAIL",IF(J10="RMK1","PASS",IF(J10="RMK2","PASS",IF(J10="RMK3","PASS","ERROR"))))))))))))))</f>
        <v/>
      </c>
      <c r="K207" s="22" t="str">
        <f>IF(Sheet1!I141="","",Sheet1!I141)</f>
        <v/>
      </c>
    </row>
    <row r="208" spans="1:11" x14ac:dyDescent="0.35">
      <c r="A208" s="4">
        <v>141</v>
      </c>
      <c r="B208" s="19" t="str">
        <f>IF(Sheet1!B142="","",Sheet1!B142)</f>
        <v/>
      </c>
      <c r="C208" s="4" t="str">
        <f>IF(Sheet1!C142="","",Sheet1!C142)</f>
        <v/>
      </c>
      <c r="D208" s="4" t="str">
        <f>IF(Sheet1!D142="","",Sheet1!D142)</f>
        <v/>
      </c>
      <c r="E208" s="4" t="str">
        <f>IF(Sheet1!E142="","",Sheet1!E142)</f>
        <v/>
      </c>
      <c r="F208" s="4" t="str">
        <f>IF(Sheet1!F142="","",Sheet1!F142)</f>
        <v/>
      </c>
      <c r="G208" s="4" t="str">
        <f>IF(Sheet1!G142="","",Sheet1!G142)</f>
        <v/>
      </c>
      <c r="H208" s="13" t="str">
        <f>IF(AND(E208="",F208="",G208=""),"",IF(K208&lt;&gt;"",SUM(E208:G208)+K208,IF(SUM(E208:G208)&gt;100,"ERROR",IF(AND(E10="TEST",SUM(E208:G208)&lt;=100),SUM(E208:G208),IF(AND(E10="*TEST",F208="",E208&lt;=30,G208&lt;=70),SUM(E208:G208),IF(AND(E10="*TEST",F208&lt;=20,E208&lt;=20,G208&lt;=60),SUM(E208:G208),IF(AND(E10="*TEST",F208="-",E208&lt;=20,G208&lt;=60),SUM(E208:G208),"ERROR")))))))</f>
        <v/>
      </c>
      <c r="I208" s="4" t="str">
        <f>IF(H208="ERROR","ERROR",IF(H208="","",IF(AND(F10="*LAB",J10="RMK1",F208="-"),"F",IF(AND(F10="*LAB",J10="RMK2",F208="-"),"F",IF(AND(F10="*LAB",J10="RMK3",F208="-"),"E",IF(H208&gt;69.5,"A",IF(H208&gt;59.5,"B",IF(H208&gt;49.5,"C",IF(AND(D10="*PROGRAM",J10="RMK1",H208&lt;49.5),"F",IF(AND(D10="*PROGRAM",J10="RMK2",H208&lt;49.5),"F",IF(AND(D10="*PROGRAM",J10="RMK3",H208&lt;49.5),"E",IF(H208&gt;44.5,"D",IF(AND(J10="RMK3",H208&lt;44.5),"E",IF(AND(J10="RMK2",H208&lt;44.5),"F",IF(AND(J10="RMK1",H208&gt;39.5),"E","F")))))))))))))))</f>
        <v/>
      </c>
      <c r="J208" s="23" t="str">
        <f>IF(H208="ERROR","ERROR",IF(I208="","",IF(AND(J10="RMK3",I208="E",K208&lt;&gt;""),"*FAIL",IF(AND(J10="RMK1",I208="F",K208&lt;&gt;""),"*FAIL",IF(AND(J10="RMK2",I208="F",K208&lt;&gt;""),"*FAIL",IF(AND(J10="RMK1",K208&lt;&gt;""),"*PASS",IF(AND(J10="RMK2",K208&lt;&gt;""),"*PASS",IF(AND(J10="RMK3",K208&lt;&gt;""),"*PASS",IF(AND(J10="RMK3",I208="E"),"FAIL",IF(AND(J10="RMK1",I208="F"),"FAIL",IF(AND(J10="RMK2",I208="F"),"FAIL",IF(J10="RMK1","PASS",IF(J10="RMK2","PASS",IF(J10="RMK3","PASS","ERROR"))))))))))))))</f>
        <v/>
      </c>
      <c r="K208" s="22" t="str">
        <f>IF(Sheet1!I142="","",Sheet1!I142)</f>
        <v/>
      </c>
    </row>
    <row r="209" spans="1:11" x14ac:dyDescent="0.35">
      <c r="A209" s="4">
        <v>142</v>
      </c>
      <c r="B209" s="19" t="str">
        <f>IF(Sheet1!B143="","",Sheet1!B143)</f>
        <v/>
      </c>
      <c r="C209" s="4" t="str">
        <f>IF(Sheet1!C143="","",Sheet1!C143)</f>
        <v/>
      </c>
      <c r="D209" s="4" t="str">
        <f>IF(Sheet1!D143="","",Sheet1!D143)</f>
        <v/>
      </c>
      <c r="E209" s="4" t="str">
        <f>IF(Sheet1!E143="","",Sheet1!E143)</f>
        <v/>
      </c>
      <c r="F209" s="4" t="str">
        <f>IF(Sheet1!F143="","",Sheet1!F143)</f>
        <v/>
      </c>
      <c r="G209" s="4" t="str">
        <f>IF(Sheet1!G143="","",Sheet1!G143)</f>
        <v/>
      </c>
      <c r="H209" s="13" t="str">
        <f>IF(AND(E209="",F209="",G209=""),"",IF(K209&lt;&gt;"",SUM(E209:G209)+K209,IF(SUM(E209:G209)&gt;100,"ERROR",IF(AND(E10="TEST",SUM(E209:G209)&lt;=100),SUM(E209:G209),IF(AND(E10="*TEST",F209="",E209&lt;=30,G209&lt;=70),SUM(E209:G209),IF(AND(E10="*TEST",F209&lt;=20,E209&lt;=20,G209&lt;=60),SUM(E209:G209),IF(AND(E10="*TEST",F209="-",E209&lt;=20,G209&lt;=60),SUM(E209:G209),"ERROR")))))))</f>
        <v/>
      </c>
      <c r="I209" s="4" t="str">
        <f>IF(H209="ERROR","ERROR",IF(H209="","",IF(AND(F10="*LAB",J10="RMK1",F209="-"),"F",IF(AND(F10="*LAB",J10="RMK2",F209="-"),"F",IF(AND(F10="*LAB",J10="RMK3",F209="-"),"E",IF(H209&gt;69.5,"A",IF(H209&gt;59.5,"B",IF(H209&gt;49.5,"C",IF(AND(D10="*PROGRAM",J10="RMK1",H209&lt;49.5),"F",IF(AND(D10="*PROGRAM",J10="RMK2",H209&lt;49.5),"F",IF(AND(D10="*PROGRAM",J10="RMK3",H209&lt;49.5),"E",IF(H209&gt;44.5,"D",IF(AND(J10="RMK3",H209&lt;44.5),"E",IF(AND(J10="RMK2",H209&lt;44.5),"F",IF(AND(J10="RMK1",H209&gt;39.5),"E","F")))))))))))))))</f>
        <v/>
      </c>
      <c r="J209" s="23" t="str">
        <f>IF(H209="ERROR","ERROR",IF(I209="","",IF(AND(J10="RMK3",I209="E",K209&lt;&gt;""),"*FAIL",IF(AND(J10="RMK1",I209="F",K209&lt;&gt;""),"*FAIL",IF(AND(J10="RMK2",I209="F",K209&lt;&gt;""),"*FAIL",IF(AND(J10="RMK1",K209&lt;&gt;""),"*PASS",IF(AND(J10="RMK2",K209&lt;&gt;""),"*PASS",IF(AND(J10="RMK3",K209&lt;&gt;""),"*PASS",IF(AND(J10="RMK3",I209="E"),"FAIL",IF(AND(J10="RMK1",I209="F"),"FAIL",IF(AND(J10="RMK2",I209="F"),"FAIL",IF(J10="RMK1","PASS",IF(J10="RMK2","PASS",IF(J10="RMK3","PASS","ERROR"))))))))))))))</f>
        <v/>
      </c>
      <c r="K209" s="22" t="str">
        <f>IF(Sheet1!I143="","",Sheet1!I143)</f>
        <v/>
      </c>
    </row>
    <row r="210" spans="1:11" x14ac:dyDescent="0.35">
      <c r="A210" s="4">
        <v>143</v>
      </c>
      <c r="B210" s="19" t="str">
        <f>IF(Sheet1!B144="","",Sheet1!B144)</f>
        <v/>
      </c>
      <c r="C210" s="4" t="str">
        <f>IF(Sheet1!C144="","",Sheet1!C144)</f>
        <v/>
      </c>
      <c r="D210" s="4" t="str">
        <f>IF(Sheet1!D144="","",Sheet1!D144)</f>
        <v/>
      </c>
      <c r="E210" s="4" t="str">
        <f>IF(Sheet1!E144="","",Sheet1!E144)</f>
        <v/>
      </c>
      <c r="F210" s="4" t="str">
        <f>IF(Sheet1!F144="","",Sheet1!F144)</f>
        <v/>
      </c>
      <c r="G210" s="4" t="str">
        <f>IF(Sheet1!G144="","",Sheet1!G144)</f>
        <v/>
      </c>
      <c r="H210" s="13" t="str">
        <f>IF(AND(E210="",F210="",G210=""),"",IF(K210&lt;&gt;"",SUM(E210:G210)+K210,IF(SUM(E210:G210)&gt;100,"ERROR",IF(AND(E10="TEST",SUM(E210:G210)&lt;=100),SUM(E210:G210),IF(AND(E10="*TEST",F210="",E210&lt;=30,G210&lt;=70),SUM(E210:G210),IF(AND(E10="*TEST",F210&lt;=20,E210&lt;=20,G210&lt;=60),SUM(E210:G210),IF(AND(E10="*TEST",F210="-",E210&lt;=20,G210&lt;=60),SUM(E210:G210),"ERROR")))))))</f>
        <v/>
      </c>
      <c r="I210" s="4" t="str">
        <f>IF(H210="ERROR","ERROR",IF(H210="","",IF(AND(F10="*LAB",J10="RMK1",F210="-"),"F",IF(AND(F10="*LAB",J10="RMK2",F210="-"),"F",IF(AND(F10="*LAB",J10="RMK3",F210="-"),"E",IF(H210&gt;69.5,"A",IF(H210&gt;59.5,"B",IF(H210&gt;49.5,"C",IF(AND(D10="*PROGRAM",J10="RMK1",H210&lt;49.5),"F",IF(AND(D10="*PROGRAM",J10="RMK2",H210&lt;49.5),"F",IF(AND(D10="*PROGRAM",J10="RMK3",H210&lt;49.5),"E",IF(H210&gt;44.5,"D",IF(AND(J10="RMK3",H210&lt;44.5),"E",IF(AND(J10="RMK2",H210&lt;44.5),"F",IF(AND(J10="RMK1",H210&gt;39.5),"E","F")))))))))))))))</f>
        <v/>
      </c>
      <c r="J210" s="23" t="str">
        <f>IF(H210="ERROR","ERROR",IF(I210="","",IF(AND(J10="RMK3",I210="E",K210&lt;&gt;""),"*FAIL",IF(AND(J10="RMK1",I210="F",K210&lt;&gt;""),"*FAIL",IF(AND(J10="RMK2",I210="F",K210&lt;&gt;""),"*FAIL",IF(AND(J10="RMK1",K210&lt;&gt;""),"*PASS",IF(AND(J10="RMK2",K210&lt;&gt;""),"*PASS",IF(AND(J10="RMK3",K210&lt;&gt;""),"*PASS",IF(AND(J10="RMK3",I210="E"),"FAIL",IF(AND(J10="RMK1",I210="F"),"FAIL",IF(AND(J10="RMK2",I210="F"),"FAIL",IF(J10="RMK1","PASS",IF(J10="RMK2","PASS",IF(J10="RMK3","PASS","ERROR"))))))))))))))</f>
        <v/>
      </c>
      <c r="K210" s="22" t="str">
        <f>IF(Sheet1!I144="","",Sheet1!I144)</f>
        <v/>
      </c>
    </row>
    <row r="211" spans="1:11" x14ac:dyDescent="0.35">
      <c r="A211" s="4">
        <v>144</v>
      </c>
      <c r="B211" s="19" t="str">
        <f>IF(Sheet1!B145="","",Sheet1!B145)</f>
        <v/>
      </c>
      <c r="C211" s="4" t="str">
        <f>IF(Sheet1!C145="","",Sheet1!C145)</f>
        <v/>
      </c>
      <c r="D211" s="4" t="str">
        <f>IF(Sheet1!D145="","",Sheet1!D145)</f>
        <v/>
      </c>
      <c r="E211" s="4" t="str">
        <f>IF(Sheet1!E145="","",Sheet1!E145)</f>
        <v/>
      </c>
      <c r="F211" s="4" t="str">
        <f>IF(Sheet1!F145="","",Sheet1!F145)</f>
        <v/>
      </c>
      <c r="G211" s="4" t="str">
        <f>IF(Sheet1!G145="","",Sheet1!G145)</f>
        <v/>
      </c>
      <c r="H211" s="13" t="str">
        <f>IF(AND(E211="",F211="",G211=""),"",IF(K211&lt;&gt;"",SUM(E211:G211)+K211,IF(SUM(E211:G211)&gt;100,"ERROR",IF(AND(E10="TEST",SUM(E211:G211)&lt;=100),SUM(E211:G211),IF(AND(E10="*TEST",F211="",E211&lt;=30,G211&lt;=70),SUM(E211:G211),IF(AND(E10="*TEST",F211&lt;=20,E211&lt;=20,G211&lt;=60),SUM(E211:G211),IF(AND(E10="*TEST",F211="-",E211&lt;=20,G211&lt;=60),SUM(E211:G211),"ERROR")))))))</f>
        <v/>
      </c>
      <c r="I211" s="4" t="str">
        <f>IF(H211="ERROR","ERROR",IF(H211="","",IF(AND(F10="*LAB",J10="RMK1",F211="-"),"F",IF(AND(F10="*LAB",J10="RMK2",F211="-"),"F",IF(AND(F10="*LAB",J10="RMK3",F211="-"),"E",IF(H211&gt;69.5,"A",IF(H211&gt;59.5,"B",IF(H211&gt;49.5,"C",IF(AND(D10="*PROGRAM",J10="RMK1",H211&lt;49.5),"F",IF(AND(D10="*PROGRAM",J10="RMK2",H211&lt;49.5),"F",IF(AND(D10="*PROGRAM",J10="RMK3",H211&lt;49.5),"E",IF(H211&gt;44.5,"D",IF(AND(J10="RMK3",H211&lt;44.5),"E",IF(AND(J10="RMK2",H211&lt;44.5),"F",IF(AND(J10="RMK1",H211&gt;39.5),"E","F")))))))))))))))</f>
        <v/>
      </c>
      <c r="J211" s="23" t="str">
        <f>IF(H211="ERROR","ERROR",IF(I211="","",IF(AND(J10="RMK3",I211="E",K211&lt;&gt;""),"*FAIL",IF(AND(J10="RMK1",I211="F",K211&lt;&gt;""),"*FAIL",IF(AND(J10="RMK2",I211="F",K211&lt;&gt;""),"*FAIL",IF(AND(J10="RMK1",K211&lt;&gt;""),"*PASS",IF(AND(J10="RMK2",K211&lt;&gt;""),"*PASS",IF(AND(J10="RMK3",K211&lt;&gt;""),"*PASS",IF(AND(J10="RMK3",I211="E"),"FAIL",IF(AND(J10="RMK1",I211="F"),"FAIL",IF(AND(J10="RMK2",I211="F"),"FAIL",IF(J10="RMK1","PASS",IF(J10="RMK2","PASS",IF(J10="RMK3","PASS","ERROR"))))))))))))))</f>
        <v/>
      </c>
      <c r="K211" s="22" t="str">
        <f>IF(Sheet1!I145="","",Sheet1!I145)</f>
        <v/>
      </c>
    </row>
    <row r="212" spans="1:11" x14ac:dyDescent="0.35">
      <c r="A212" s="4">
        <v>145</v>
      </c>
      <c r="B212" s="19" t="str">
        <f>IF(Sheet1!B146="","",Sheet1!B146)</f>
        <v/>
      </c>
      <c r="C212" s="4" t="str">
        <f>IF(Sheet1!C146="","",Sheet1!C146)</f>
        <v/>
      </c>
      <c r="D212" s="4" t="str">
        <f>IF(Sheet1!D146="","",Sheet1!D146)</f>
        <v/>
      </c>
      <c r="E212" s="4" t="str">
        <f>IF(Sheet1!E146="","",Sheet1!E146)</f>
        <v/>
      </c>
      <c r="F212" s="4" t="str">
        <f>IF(Sheet1!F146="","",Sheet1!F146)</f>
        <v/>
      </c>
      <c r="G212" s="4" t="str">
        <f>IF(Sheet1!G146="","",Sheet1!G146)</f>
        <v/>
      </c>
      <c r="H212" s="13" t="str">
        <f>IF(AND(E212="",F212="",G212=""),"",IF(K212&lt;&gt;"",SUM(E212:G212)+K212,IF(SUM(E212:G212)&gt;100,"ERROR",IF(AND(E10="TEST",SUM(E212:G212)&lt;=100),SUM(E212:G212),IF(AND(E10="*TEST",F212="",E212&lt;=30,G212&lt;=70),SUM(E212:G212),IF(AND(E10="*TEST",F212&lt;=20,E212&lt;=20,G212&lt;=60),SUM(E212:G212),IF(AND(E10="*TEST",F212="-",E212&lt;=20,G212&lt;=60),SUM(E212:G212),"ERROR")))))))</f>
        <v/>
      </c>
      <c r="I212" s="4" t="str">
        <f>IF(H212="ERROR","ERROR",IF(H212="","",IF(AND(F10="*LAB",J10="RMK1",F212="-"),"F",IF(AND(F10="*LAB",J10="RMK2",F212="-"),"F",IF(AND(F10="*LAB",J10="RMK3",F212="-"),"E",IF(H212&gt;69.5,"A",IF(H212&gt;59.5,"B",IF(H212&gt;49.5,"C",IF(AND(D10="*PROGRAM",J10="RMK1",H212&lt;49.5),"F",IF(AND(D10="*PROGRAM",J10="RMK2",H212&lt;49.5),"F",IF(AND(D10="*PROGRAM",J10="RMK3",H212&lt;49.5),"E",IF(H212&gt;44.5,"D",IF(AND(J10="RMK3",H212&lt;44.5),"E",IF(AND(J10="RMK2",H212&lt;44.5),"F",IF(AND(J10="RMK1",H212&gt;39.5),"E","F")))))))))))))))</f>
        <v/>
      </c>
      <c r="J212" s="23" t="str">
        <f>IF(H212="ERROR","ERROR",IF(I212="","",IF(AND(J10="RMK3",I212="E",K212&lt;&gt;""),"*FAIL",IF(AND(J10="RMK1",I212="F",K212&lt;&gt;""),"*FAIL",IF(AND(J10="RMK2",I212="F",K212&lt;&gt;""),"*FAIL",IF(AND(J10="RMK1",K212&lt;&gt;""),"*PASS",IF(AND(J10="RMK2",K212&lt;&gt;""),"*PASS",IF(AND(J10="RMK3",K212&lt;&gt;""),"*PASS",IF(AND(J10="RMK3",I212="E"),"FAIL",IF(AND(J10="RMK1",I212="F"),"FAIL",IF(AND(J10="RMK2",I212="F"),"FAIL",IF(J10="RMK1","PASS",IF(J10="RMK2","PASS",IF(J10="RMK3","PASS","ERROR"))))))))))))))</f>
        <v/>
      </c>
      <c r="K212" s="22" t="str">
        <f>IF(Sheet1!I146="","",Sheet1!I146)</f>
        <v/>
      </c>
    </row>
    <row r="213" spans="1:11" x14ac:dyDescent="0.35">
      <c r="A213" s="4">
        <v>146</v>
      </c>
      <c r="B213" s="19" t="str">
        <f>IF(Sheet1!B147="","",Sheet1!B147)</f>
        <v/>
      </c>
      <c r="C213" s="4" t="str">
        <f>IF(Sheet1!C147="","",Sheet1!C147)</f>
        <v/>
      </c>
      <c r="D213" s="4" t="str">
        <f>IF(Sheet1!D147="","",Sheet1!D147)</f>
        <v/>
      </c>
      <c r="E213" s="4" t="str">
        <f>IF(Sheet1!E147="","",Sheet1!E147)</f>
        <v/>
      </c>
      <c r="F213" s="4" t="str">
        <f>IF(Sheet1!F147="","",Sheet1!F147)</f>
        <v/>
      </c>
      <c r="G213" s="4" t="str">
        <f>IF(Sheet1!G147="","",Sheet1!G147)</f>
        <v/>
      </c>
      <c r="H213" s="13" t="str">
        <f>IF(AND(E213="",F213="",G213=""),"",IF(K213&lt;&gt;"",SUM(E213:G213)+K213,IF(SUM(E213:G213)&gt;100,"ERROR",IF(AND(E10="TEST",SUM(E213:G213)&lt;=100),SUM(E213:G213),IF(AND(E10="*TEST",F213="",E213&lt;=30,G213&lt;=70),SUM(E213:G213),IF(AND(E10="*TEST",F213&lt;=20,E213&lt;=20,G213&lt;=60),SUM(E213:G213),IF(AND(E10="*TEST",F213="-",E213&lt;=20,G213&lt;=60),SUM(E213:G213),"ERROR")))))))</f>
        <v/>
      </c>
      <c r="I213" s="4" t="str">
        <f>IF(H213="ERROR","ERROR",IF(H213="","",IF(AND(F10="*LAB",J10="RMK1",F213="-"),"F",IF(AND(F10="*LAB",J10="RMK2",F213="-"),"F",IF(AND(F10="*LAB",J10="RMK3",F213="-"),"E",IF(H213&gt;69.5,"A",IF(H213&gt;59.5,"B",IF(H213&gt;49.5,"C",IF(AND(D10="*PROGRAM",J10="RMK1",H213&lt;49.5),"F",IF(AND(D10="*PROGRAM",J10="RMK2",H213&lt;49.5),"F",IF(AND(D10="*PROGRAM",J10="RMK3",H213&lt;49.5),"E",IF(H213&gt;44.5,"D",IF(AND(J10="RMK3",H213&lt;44.5),"E",IF(AND(J10="RMK2",H213&lt;44.5),"F",IF(AND(J10="RMK1",H213&gt;39.5),"E","F")))))))))))))))</f>
        <v/>
      </c>
      <c r="J213" s="23" t="str">
        <f>IF(H213="ERROR","ERROR",IF(I213="","",IF(AND(J10="RMK3",I213="E",K213&lt;&gt;""),"*FAIL",IF(AND(J10="RMK1",I213="F",K213&lt;&gt;""),"*FAIL",IF(AND(J10="RMK2",I213="F",K213&lt;&gt;""),"*FAIL",IF(AND(J10="RMK1",K213&lt;&gt;""),"*PASS",IF(AND(J10="RMK2",K213&lt;&gt;""),"*PASS",IF(AND(J10="RMK3",K213&lt;&gt;""),"*PASS",IF(AND(J10="RMK3",I213="E"),"FAIL",IF(AND(J10="RMK1",I213="F"),"FAIL",IF(AND(J10="RMK2",I213="F"),"FAIL",IF(J10="RMK1","PASS",IF(J10="RMK2","PASS",IF(J10="RMK3","PASS","ERROR"))))))))))))))</f>
        <v/>
      </c>
      <c r="K213" s="22" t="str">
        <f>IF(Sheet1!I147="","",Sheet1!I147)</f>
        <v/>
      </c>
    </row>
    <row r="214" spans="1:11" x14ac:dyDescent="0.35">
      <c r="A214" s="4">
        <v>147</v>
      </c>
      <c r="B214" s="19" t="str">
        <f>IF(Sheet1!B148="","",Sheet1!B148)</f>
        <v/>
      </c>
      <c r="C214" s="4" t="str">
        <f>IF(Sheet1!C148="","",Sheet1!C148)</f>
        <v/>
      </c>
      <c r="D214" s="4" t="str">
        <f>IF(Sheet1!D148="","",Sheet1!D148)</f>
        <v/>
      </c>
      <c r="E214" s="4" t="str">
        <f>IF(Sheet1!E148="","",Sheet1!E148)</f>
        <v/>
      </c>
      <c r="F214" s="4" t="str">
        <f>IF(Sheet1!F148="","",Sheet1!F148)</f>
        <v/>
      </c>
      <c r="G214" s="4" t="str">
        <f>IF(Sheet1!G148="","",Sheet1!G148)</f>
        <v/>
      </c>
      <c r="H214" s="13" t="str">
        <f>IF(AND(E214="",F214="",G214=""),"",IF(K214&lt;&gt;"",SUM(E214:G214)+K214,IF(SUM(E214:G214)&gt;100,"ERROR",IF(AND(E10="TEST",SUM(E214:G214)&lt;=100),SUM(E214:G214),IF(AND(E10="*TEST",F214="",E214&lt;=30,G214&lt;=70),SUM(E214:G214),IF(AND(E10="*TEST",F214&lt;=20,E214&lt;=20,G214&lt;=60),SUM(E214:G214),IF(AND(E10="*TEST",F214="-",E214&lt;=20,G214&lt;=60),SUM(E214:G214),"ERROR")))))))</f>
        <v/>
      </c>
      <c r="I214" s="4" t="str">
        <f>IF(H214="ERROR","ERROR",IF(H214="","",IF(AND(F10="*LAB",J10="RMK1",F214="-"),"F",IF(AND(F10="*LAB",J10="RMK2",F214="-"),"F",IF(AND(F10="*LAB",J10="RMK3",F214="-"),"E",IF(H214&gt;69.5,"A",IF(H214&gt;59.5,"B",IF(H214&gt;49.5,"C",IF(AND(D10="*PROGRAM",J10="RMK1",H214&lt;49.5),"F",IF(AND(D10="*PROGRAM",J10="RMK2",H214&lt;49.5),"F",IF(AND(D10="*PROGRAM",J10="RMK3",H214&lt;49.5),"E",IF(H214&gt;44.5,"D",IF(AND(J10="RMK3",H214&lt;44.5),"E",IF(AND(J10="RMK2",H214&lt;44.5),"F",IF(AND(J10="RMK1",H214&gt;39.5),"E","F")))))))))))))))</f>
        <v/>
      </c>
      <c r="J214" s="23" t="str">
        <f>IF(H214="ERROR","ERROR",IF(I214="","",IF(AND(J10="RMK3",I214="E",K214&lt;&gt;""),"*FAIL",IF(AND(J10="RMK1",I214="F",K214&lt;&gt;""),"*FAIL",IF(AND(J10="RMK2",I214="F",K214&lt;&gt;""),"*FAIL",IF(AND(J10="RMK1",K214&lt;&gt;""),"*PASS",IF(AND(J10="RMK2",K214&lt;&gt;""),"*PASS",IF(AND(J10="RMK3",K214&lt;&gt;""),"*PASS",IF(AND(J10="RMK3",I214="E"),"FAIL",IF(AND(J10="RMK1",I214="F"),"FAIL",IF(AND(J10="RMK2",I214="F"),"FAIL",IF(J10="RMK1","PASS",IF(J10="RMK2","PASS",IF(J10="RMK3","PASS","ERROR"))))))))))))))</f>
        <v/>
      </c>
      <c r="K214" s="22" t="str">
        <f>IF(Sheet1!I148="","",Sheet1!I148)</f>
        <v/>
      </c>
    </row>
    <row r="215" spans="1:11" x14ac:dyDescent="0.35">
      <c r="A215" s="4">
        <v>148</v>
      </c>
      <c r="B215" s="19" t="str">
        <f>IF(Sheet1!B149="","",Sheet1!B149)</f>
        <v/>
      </c>
      <c r="C215" s="4" t="str">
        <f>IF(Sheet1!C149="","",Sheet1!C149)</f>
        <v/>
      </c>
      <c r="D215" s="4" t="str">
        <f>IF(Sheet1!D149="","",Sheet1!D149)</f>
        <v/>
      </c>
      <c r="E215" s="4" t="str">
        <f>IF(Sheet1!E149="","",Sheet1!E149)</f>
        <v/>
      </c>
      <c r="F215" s="4" t="str">
        <f>IF(Sheet1!F149="","",Sheet1!F149)</f>
        <v/>
      </c>
      <c r="G215" s="4" t="str">
        <f>IF(Sheet1!G149="","",Sheet1!G149)</f>
        <v/>
      </c>
      <c r="H215" s="13" t="str">
        <f>IF(AND(E215="",F215="",G215=""),"",IF(K215&lt;&gt;"",SUM(E215:G215)+K215,IF(SUM(E215:G215)&gt;100,"ERROR",IF(AND(E10="TEST",SUM(E215:G215)&lt;=100),SUM(E215:G215),IF(AND(E10="*TEST",F215="",E215&lt;=30,G215&lt;=70),SUM(E215:G215),IF(AND(E10="*TEST",F215&lt;=20,E215&lt;=20,G215&lt;=60),SUM(E215:G215),IF(AND(E10="*TEST",F215="-",E215&lt;=20,G215&lt;=60),SUM(E215:G215),"ERROR")))))))</f>
        <v/>
      </c>
      <c r="I215" s="4" t="str">
        <f>IF(H215="ERROR","ERROR",IF(H215="","",IF(AND(F10="*LAB",J10="RMK1",F215="-"),"F",IF(AND(F10="*LAB",J10="RMK2",F215="-"),"F",IF(AND(F10="*LAB",J10="RMK3",F215="-"),"E",IF(H215&gt;69.5,"A",IF(H215&gt;59.5,"B",IF(H215&gt;49.5,"C",IF(AND(D10="*PROGRAM",J10="RMK1",H215&lt;49.5),"F",IF(AND(D10="*PROGRAM",J10="RMK2",H215&lt;49.5),"F",IF(AND(D10="*PROGRAM",J10="RMK3",H215&lt;49.5),"E",IF(H215&gt;44.5,"D",IF(AND(J10="RMK3",H215&lt;44.5),"E",IF(AND(J10="RMK2",H215&lt;44.5),"F",IF(AND(J10="RMK1",H215&gt;39.5),"E","F")))))))))))))))</f>
        <v/>
      </c>
      <c r="J215" s="23" t="str">
        <f>IF(H215="ERROR","ERROR",IF(I215="","",IF(AND(J10="RMK3",I215="E",K215&lt;&gt;""),"*FAIL",IF(AND(J10="RMK1",I215="F",K215&lt;&gt;""),"*FAIL",IF(AND(J10="RMK2",I215="F",K215&lt;&gt;""),"*FAIL",IF(AND(J10="RMK1",K215&lt;&gt;""),"*PASS",IF(AND(J10="RMK2",K215&lt;&gt;""),"*PASS",IF(AND(J10="RMK3",K215&lt;&gt;""),"*PASS",IF(AND(J10="RMK3",I215="E"),"FAIL",IF(AND(J10="RMK1",I215="F"),"FAIL",IF(AND(J10="RMK2",I215="F"),"FAIL",IF(J10="RMK1","PASS",IF(J10="RMK2","PASS",IF(J10="RMK3","PASS","ERROR"))))))))))))))</f>
        <v/>
      </c>
      <c r="K215" s="22" t="str">
        <f>IF(Sheet1!I149="","",Sheet1!I149)</f>
        <v/>
      </c>
    </row>
    <row r="216" spans="1:11" x14ac:dyDescent="0.35">
      <c r="A216" s="4">
        <v>149</v>
      </c>
      <c r="B216" s="19" t="str">
        <f>IF(Sheet1!B150="","",Sheet1!B150)</f>
        <v/>
      </c>
      <c r="C216" s="4" t="str">
        <f>IF(Sheet1!C150="","",Sheet1!C150)</f>
        <v/>
      </c>
      <c r="D216" s="4" t="str">
        <f>IF(Sheet1!D150="","",Sheet1!D150)</f>
        <v/>
      </c>
      <c r="E216" s="4" t="str">
        <f>IF(Sheet1!E150="","",Sheet1!E150)</f>
        <v/>
      </c>
      <c r="F216" s="4" t="str">
        <f>IF(Sheet1!F150="","",Sheet1!F150)</f>
        <v/>
      </c>
      <c r="G216" s="4" t="str">
        <f>IF(Sheet1!G150="","",Sheet1!G150)</f>
        <v/>
      </c>
      <c r="H216" s="13" t="str">
        <f>IF(AND(E216="",F216="",G216=""),"",IF(K216&lt;&gt;"",SUM(E216:G216)+K216,IF(SUM(E216:G216)&gt;100,"ERROR",IF(AND(E10="TEST",SUM(E216:G216)&lt;=100),SUM(E216:G216),IF(AND(E10="*TEST",F216="",E216&lt;=30,G216&lt;=70),SUM(E216:G216),IF(AND(E10="*TEST",F216&lt;=20,E216&lt;=20,G216&lt;=60),SUM(E216:G216),IF(AND(E10="*TEST",F216="-",E216&lt;=20,G216&lt;=60),SUM(E216:G216),"ERROR")))))))</f>
        <v/>
      </c>
      <c r="I216" s="4" t="str">
        <f>IF(H216="ERROR","ERROR",IF(H216="","",IF(AND(F10="*LAB",J10="RMK1",F216="-"),"F",IF(AND(F10="*LAB",J10="RMK2",F216="-"),"F",IF(AND(F10="*LAB",J10="RMK3",F216="-"),"E",IF(H216&gt;69.5,"A",IF(H216&gt;59.5,"B",IF(H216&gt;49.5,"C",IF(AND(D10="*PROGRAM",J10="RMK1",H216&lt;49.5),"F",IF(AND(D10="*PROGRAM",J10="RMK2",H216&lt;49.5),"F",IF(AND(D10="*PROGRAM",J10="RMK3",H216&lt;49.5),"E",IF(H216&gt;44.5,"D",IF(AND(J10="RMK3",H216&lt;44.5),"E",IF(AND(J10="RMK2",H216&lt;44.5),"F",IF(AND(J10="RMK1",H216&gt;39.5),"E","F")))))))))))))))</f>
        <v/>
      </c>
      <c r="J216" s="23" t="str">
        <f>IF(H216="ERROR","ERROR",IF(I216="","",IF(AND(J10="RMK3",I216="E",K216&lt;&gt;""),"*FAIL",IF(AND(J10="RMK1",I216="F",K216&lt;&gt;""),"*FAIL",IF(AND(J10="RMK2",I216="F",K216&lt;&gt;""),"*FAIL",IF(AND(J10="RMK1",K216&lt;&gt;""),"*PASS",IF(AND(J10="RMK2",K216&lt;&gt;""),"*PASS",IF(AND(J10="RMK3",K216&lt;&gt;""),"*PASS",IF(AND(J10="RMK3",I216="E"),"FAIL",IF(AND(J10="RMK1",I216="F"),"FAIL",IF(AND(J10="RMK2",I216="F"),"FAIL",IF(J10="RMK1","PASS",IF(J10="RMK2","PASS",IF(J10="RMK3","PASS","ERROR"))))))))))))))</f>
        <v/>
      </c>
      <c r="K216" s="22" t="str">
        <f>IF(Sheet1!I150="","",Sheet1!I150)</f>
        <v/>
      </c>
    </row>
    <row r="217" spans="1:11" x14ac:dyDescent="0.35">
      <c r="A217" s="4">
        <v>150</v>
      </c>
      <c r="B217" s="19" t="str">
        <f>IF(Sheet1!B151="","",Sheet1!B151)</f>
        <v/>
      </c>
      <c r="C217" s="4" t="str">
        <f>IF(Sheet1!C151="","",Sheet1!C151)</f>
        <v/>
      </c>
      <c r="D217" s="4" t="str">
        <f>IF(Sheet1!D151="","",Sheet1!D151)</f>
        <v/>
      </c>
      <c r="E217" s="4" t="str">
        <f>IF(Sheet1!E151="","",Sheet1!E151)</f>
        <v/>
      </c>
      <c r="F217" s="4" t="str">
        <f>IF(Sheet1!F151="","",Sheet1!F151)</f>
        <v/>
      </c>
      <c r="G217" s="4" t="str">
        <f>IF(Sheet1!G151="","",Sheet1!G151)</f>
        <v/>
      </c>
      <c r="H217" s="13" t="str">
        <f>IF(AND(E217="",F217="",G217=""),"",IF(K217&lt;&gt;"",SUM(E217:G217)+K217,IF(SUM(E217:G217)&gt;100,"ERROR",IF(AND(E10="TEST",SUM(E217:G217)&lt;=100),SUM(E217:G217),IF(AND(E10="*TEST",F217="",E217&lt;=30,G217&lt;=70),SUM(E217:G217),IF(AND(E10="*TEST",F217&lt;=20,E217&lt;=20,G217&lt;=60),SUM(E217:G217),IF(AND(E10="*TEST",F217="-",E217&lt;=20,G217&lt;=60),SUM(E217:G217),"ERROR")))))))</f>
        <v/>
      </c>
      <c r="I217" s="4" t="str">
        <f>IF(H217="ERROR","ERROR",IF(H217="","",IF(AND(F10="*LAB",J10="RMK1",F217="-"),"F",IF(AND(F10="*LAB",J10="RMK2",F217="-"),"F",IF(AND(F10="*LAB",J10="RMK3",F217="-"),"E",IF(H217&gt;69.5,"A",IF(H217&gt;59.5,"B",IF(H217&gt;49.5,"C",IF(AND(D10="*PROGRAM",J10="RMK1",H217&lt;49.5),"F",IF(AND(D10="*PROGRAM",J10="RMK2",H217&lt;49.5),"F",IF(AND(D10="*PROGRAM",J10="RMK3",H217&lt;49.5),"E",IF(H217&gt;44.5,"D",IF(AND(J10="RMK3",H217&lt;44.5),"E",IF(AND(J10="RMK2",H217&lt;44.5),"F",IF(AND(J10="RMK1",H217&gt;39.5),"E","F")))))))))))))))</f>
        <v/>
      </c>
      <c r="J217" s="23" t="str">
        <f>IF(H217="ERROR","ERROR",IF(I217="","",IF(AND(J10="RMK3",I217="E",K217&lt;&gt;""),"*FAIL",IF(AND(J10="RMK1",I217="F",K217&lt;&gt;""),"*FAIL",IF(AND(J10="RMK2",I217="F",K217&lt;&gt;""),"*FAIL",IF(AND(J10="RMK1",K217&lt;&gt;""),"*PASS",IF(AND(J10="RMK2",K217&lt;&gt;""),"*PASS",IF(AND(J10="RMK3",K217&lt;&gt;""),"*PASS",IF(AND(J10="RMK3",I217="E"),"FAIL",IF(AND(J10="RMK1",I217="F"),"FAIL",IF(AND(J10="RMK2",I217="F"),"FAIL",IF(J10="RMK1","PASS",IF(J10="RMK2","PASS",IF(J10="RMK3","PASS","ERROR"))))))))))))))</f>
        <v/>
      </c>
      <c r="K217" s="22" t="str">
        <f>IF(Sheet1!I151="","",Sheet1!I151)</f>
        <v/>
      </c>
    </row>
    <row r="218" spans="1:11" x14ac:dyDescent="0.35">
      <c r="A218" s="4">
        <v>151</v>
      </c>
      <c r="B218" s="19" t="str">
        <f>IF(Sheet1!B152="","",Sheet1!B152)</f>
        <v/>
      </c>
      <c r="C218" s="4" t="str">
        <f>IF(Sheet1!C152="","",Sheet1!C152)</f>
        <v/>
      </c>
      <c r="D218" s="4" t="str">
        <f>IF(Sheet1!D152="","",Sheet1!D152)</f>
        <v/>
      </c>
      <c r="E218" s="4" t="str">
        <f>IF(Sheet1!E152="","",Sheet1!E152)</f>
        <v/>
      </c>
      <c r="F218" s="4" t="str">
        <f>IF(Sheet1!F152="","",Sheet1!F152)</f>
        <v/>
      </c>
      <c r="G218" s="4" t="str">
        <f>IF(Sheet1!G152="","",Sheet1!G152)</f>
        <v/>
      </c>
      <c r="H218" s="13" t="str">
        <f>IF(AND(E218="",F218="",G218=""),"",IF(K218&lt;&gt;"",SUM(E218:G218)+K218,IF(SUM(E218:G218)&gt;100,"ERROR",IF(AND(E10="TEST",SUM(E218:G218)&lt;=100),SUM(E218:G218),IF(AND(E10="*TEST",F218="",E218&lt;=30,G218&lt;=70),SUM(E218:G218),IF(AND(E10="*TEST",F218&lt;=20,E218&lt;=20,G218&lt;=60),SUM(E218:G218),IF(AND(E10="*TEST",F218="-",E218&lt;=20,G218&lt;=60),SUM(E218:G218),"ERROR")))))))</f>
        <v/>
      </c>
      <c r="I218" s="4" t="str">
        <f>IF(H218="ERROR","ERROR",IF(H218="","",IF(AND(F10="*LAB",J10="RMK1",F218="-"),"F",IF(AND(F10="*LAB",J10="RMK2",F218="-"),"F",IF(AND(F10="*LAB",J10="RMK3",F218="-"),"E",IF(H218&gt;69.5,"A",IF(H218&gt;59.5,"B",IF(H218&gt;49.5,"C",IF(AND(D10="*PROGRAM",J10="RMK1",H218&lt;49.5),"F",IF(AND(D10="*PROGRAM",J10="RMK2",H218&lt;49.5),"F",IF(AND(D10="*PROGRAM",J10="RMK3",H218&lt;49.5),"E",IF(H218&gt;44.5,"D",IF(AND(J10="RMK3",H218&lt;44.5),"E",IF(AND(J10="RMK2",H218&lt;44.5),"F",IF(AND(J10="RMK1",H218&gt;39.5),"E","F")))))))))))))))</f>
        <v/>
      </c>
      <c r="J218" s="23" t="str">
        <f>IF(H218="ERROR","ERROR",IF(I218="","",IF(AND(J10="RMK3",I218="E",K218&lt;&gt;""),"*FAIL",IF(AND(J10="RMK1",I218="F",K218&lt;&gt;""),"*FAIL",IF(AND(J10="RMK2",I218="F",K218&lt;&gt;""),"*FAIL",IF(AND(J10="RMK1",K218&lt;&gt;""),"*PASS",IF(AND(J10="RMK2",K218&lt;&gt;""),"*PASS",IF(AND(J10="RMK3",K218&lt;&gt;""),"*PASS",IF(AND(J10="RMK3",I218="E"),"FAIL",IF(AND(J10="RMK1",I218="F"),"FAIL",IF(AND(J10="RMK2",I218="F"),"FAIL",IF(J10="RMK1","PASS",IF(J10="RMK2","PASS",IF(J10="RMK3","PASS","ERROR"))))))))))))))</f>
        <v/>
      </c>
      <c r="K218" s="22" t="str">
        <f>IF(Sheet1!I152="","",Sheet1!I152)</f>
        <v/>
      </c>
    </row>
    <row r="219" spans="1:11" x14ac:dyDescent="0.35">
      <c r="A219" s="4">
        <v>152</v>
      </c>
      <c r="B219" s="19" t="str">
        <f>IF(Sheet1!B153="","",Sheet1!B153)</f>
        <v/>
      </c>
      <c r="C219" s="4" t="str">
        <f>IF(Sheet1!C153="","",Sheet1!C153)</f>
        <v/>
      </c>
      <c r="D219" s="4" t="str">
        <f>IF(Sheet1!D153="","",Sheet1!D153)</f>
        <v/>
      </c>
      <c r="E219" s="4" t="str">
        <f>IF(Sheet1!E153="","",Sheet1!E153)</f>
        <v/>
      </c>
      <c r="F219" s="4" t="str">
        <f>IF(Sheet1!F153="","",Sheet1!F153)</f>
        <v/>
      </c>
      <c r="G219" s="4" t="str">
        <f>IF(Sheet1!G153="","",Sheet1!G153)</f>
        <v/>
      </c>
      <c r="H219" s="13" t="str">
        <f>IF(AND(E219="",F219="",G219=""),"",IF(K219&lt;&gt;"",SUM(E219:G219)+K219,IF(SUM(E219:G219)&gt;100,"ERROR",IF(AND(E10="TEST",SUM(E219:G219)&lt;=100),SUM(E219:G219),IF(AND(E10="*TEST",F219="",E219&lt;=30,G219&lt;=70),SUM(E219:G219),IF(AND(E10="*TEST",F219&lt;=20,E219&lt;=20,G219&lt;=60),SUM(E219:G219),IF(AND(E10="*TEST",F219="-",E219&lt;=20,G219&lt;=60),SUM(E219:G219),"ERROR")))))))</f>
        <v/>
      </c>
      <c r="I219" s="4" t="str">
        <f>IF(H219="ERROR","ERROR",IF(H219="","",IF(AND(F10="*LAB",J10="RMK1",F219="-"),"F",IF(AND(F10="*LAB",J10="RMK2",F219="-"),"F",IF(AND(F10="*LAB",J10="RMK3",F219="-"),"E",IF(H219&gt;69.5,"A",IF(H219&gt;59.5,"B",IF(H219&gt;49.5,"C",IF(AND(D10="*PROGRAM",J10="RMK1",H219&lt;49.5),"F",IF(AND(D10="*PROGRAM",J10="RMK2",H219&lt;49.5),"F",IF(AND(D10="*PROGRAM",J10="RMK3",H219&lt;49.5),"E",IF(H219&gt;44.5,"D",IF(AND(J10="RMK3",H219&lt;44.5),"E",IF(AND(J10="RMK2",H219&lt;44.5),"F",IF(AND(J10="RMK1",H219&gt;39.5),"E","F")))))))))))))))</f>
        <v/>
      </c>
      <c r="J219" s="23" t="str">
        <f>IF(H219="ERROR","ERROR",IF(I219="","",IF(AND(J10="RMK3",I219="E",K219&lt;&gt;""),"*FAIL",IF(AND(J10="RMK1",I219="F",K219&lt;&gt;""),"*FAIL",IF(AND(J10="RMK2",I219="F",K219&lt;&gt;""),"*FAIL",IF(AND(J10="RMK1",K219&lt;&gt;""),"*PASS",IF(AND(J10="RMK2",K219&lt;&gt;""),"*PASS",IF(AND(J10="RMK3",K219&lt;&gt;""),"*PASS",IF(AND(J10="RMK3",I219="E"),"FAIL",IF(AND(J10="RMK1",I219="F"),"FAIL",IF(AND(J10="RMK2",I219="F"),"FAIL",IF(J10="RMK1","PASS",IF(J10="RMK2","PASS",IF(J10="RMK3","PASS","ERROR"))))))))))))))</f>
        <v/>
      </c>
      <c r="K219" s="22" t="str">
        <f>IF(Sheet1!I153="","",Sheet1!I153)</f>
        <v/>
      </c>
    </row>
    <row r="220" spans="1:11" x14ac:dyDescent="0.35">
      <c r="A220" s="4">
        <v>153</v>
      </c>
      <c r="B220" s="19" t="str">
        <f>IF(Sheet1!B154="","",Sheet1!B154)</f>
        <v/>
      </c>
      <c r="C220" s="4" t="str">
        <f>IF(Sheet1!C154="","",Sheet1!C154)</f>
        <v/>
      </c>
      <c r="D220" s="4" t="str">
        <f>IF(Sheet1!D154="","",Sheet1!D154)</f>
        <v/>
      </c>
      <c r="E220" s="4" t="str">
        <f>IF(Sheet1!E154="","",Sheet1!E154)</f>
        <v/>
      </c>
      <c r="F220" s="4" t="str">
        <f>IF(Sheet1!F154="","",Sheet1!F154)</f>
        <v/>
      </c>
      <c r="G220" s="4" t="str">
        <f>IF(Sheet1!G154="","",Sheet1!G154)</f>
        <v/>
      </c>
      <c r="H220" s="13" t="str">
        <f>IF(AND(E220="",F220="",G220=""),"",IF(K220&lt;&gt;"",SUM(E220:G220)+K220,IF(SUM(E220:G220)&gt;100,"ERROR",IF(AND(E10="TEST",SUM(E220:G220)&lt;=100),SUM(E220:G220),IF(AND(E10="*TEST",F220="",E220&lt;=30,G220&lt;=70),SUM(E220:G220),IF(AND(E10="*TEST",F220&lt;=20,E220&lt;=20,G220&lt;=60),SUM(E220:G220),IF(AND(E10="*TEST",F220="-",E220&lt;=20,G220&lt;=60),SUM(E220:G220),"ERROR")))))))</f>
        <v/>
      </c>
      <c r="I220" s="4" t="str">
        <f>IF(H220="ERROR","ERROR",IF(H220="","",IF(AND(F10="*LAB",J10="RMK1",F220="-"),"F",IF(AND(F10="*LAB",J10="RMK2",F220="-"),"F",IF(AND(F10="*LAB",J10="RMK3",F220="-"),"E",IF(H220&gt;69.5,"A",IF(H220&gt;59.5,"B",IF(H220&gt;49.5,"C",IF(AND(D10="*PROGRAM",J10="RMK1",H220&lt;49.5),"F",IF(AND(D10="*PROGRAM",J10="RMK2",H220&lt;49.5),"F",IF(AND(D10="*PROGRAM",J10="RMK3",H220&lt;49.5),"E",IF(H220&gt;44.5,"D",IF(AND(J10="RMK3",H220&lt;44.5),"E",IF(AND(J10="RMK2",H220&lt;44.5),"F",IF(AND(J10="RMK1",H220&gt;39.5),"E","F")))))))))))))))</f>
        <v/>
      </c>
      <c r="J220" s="23" t="str">
        <f>IF(H220="ERROR","ERROR",IF(I220="","",IF(AND(J10="RMK3",I220="E",K220&lt;&gt;""),"*FAIL",IF(AND(J10="RMK1",I220="F",K220&lt;&gt;""),"*FAIL",IF(AND(J10="RMK2",I220="F",K220&lt;&gt;""),"*FAIL",IF(AND(J10="RMK1",K220&lt;&gt;""),"*PASS",IF(AND(J10="RMK2",K220&lt;&gt;""),"*PASS",IF(AND(J10="RMK3",K220&lt;&gt;""),"*PASS",IF(AND(J10="RMK3",I220="E"),"FAIL",IF(AND(J10="RMK1",I220="F"),"FAIL",IF(AND(J10="RMK2",I220="F"),"FAIL",IF(J10="RMK1","PASS",IF(J10="RMK2","PASS",IF(J10="RMK3","PASS","ERROR"))))))))))))))</f>
        <v/>
      </c>
      <c r="K220" s="22" t="str">
        <f>IF(Sheet1!I154="","",Sheet1!I154)</f>
        <v/>
      </c>
    </row>
    <row r="221" spans="1:11" x14ac:dyDescent="0.35">
      <c r="A221" s="4">
        <v>154</v>
      </c>
      <c r="B221" s="19" t="str">
        <f>IF(Sheet1!B155="","",Sheet1!B155)</f>
        <v/>
      </c>
      <c r="C221" s="4" t="str">
        <f>IF(Sheet1!C155="","",Sheet1!C155)</f>
        <v/>
      </c>
      <c r="D221" s="4" t="str">
        <f>IF(Sheet1!D155="","",Sheet1!D155)</f>
        <v/>
      </c>
      <c r="E221" s="4" t="str">
        <f>IF(Sheet1!E155="","",Sheet1!E155)</f>
        <v/>
      </c>
      <c r="F221" s="4" t="str">
        <f>IF(Sheet1!F155="","",Sheet1!F155)</f>
        <v/>
      </c>
      <c r="G221" s="4" t="str">
        <f>IF(Sheet1!G155="","",Sheet1!G155)</f>
        <v/>
      </c>
      <c r="H221" s="13" t="str">
        <f>IF(AND(E221="",F221="",G221=""),"",IF(K221&lt;&gt;"",SUM(E221:G221)+K221,IF(SUM(E221:G221)&gt;100,"ERROR",IF(AND(E10="TEST",SUM(E221:G221)&lt;=100),SUM(E221:G221),IF(AND(E10="*TEST",F221="",E221&lt;=30,G221&lt;=70),SUM(E221:G221),IF(AND(E10="*TEST",F221&lt;=20,E221&lt;=20,G221&lt;=60),SUM(E221:G221),IF(AND(E10="*TEST",F221="-",E221&lt;=20,G221&lt;=60),SUM(E221:G221),"ERROR")))))))</f>
        <v/>
      </c>
      <c r="I221" s="4" t="str">
        <f>IF(H221="ERROR","ERROR",IF(H221="","",IF(AND(F10="*LAB",J10="RMK1",F221="-"),"F",IF(AND(F10="*LAB",J10="RMK2",F221="-"),"F",IF(AND(F10="*LAB",J10="RMK3",F221="-"),"E",IF(H221&gt;69.5,"A",IF(H221&gt;59.5,"B",IF(H221&gt;49.5,"C",IF(AND(D10="*PROGRAM",J10="RMK1",H221&lt;49.5),"F",IF(AND(D10="*PROGRAM",J10="RMK2",H221&lt;49.5),"F",IF(AND(D10="*PROGRAM",J10="RMK3",H221&lt;49.5),"E",IF(H221&gt;44.5,"D",IF(AND(J10="RMK3",H221&lt;44.5),"E",IF(AND(J10="RMK2",H221&lt;44.5),"F",IF(AND(J10="RMK1",H221&gt;39.5),"E","F")))))))))))))))</f>
        <v/>
      </c>
      <c r="J221" s="23" t="str">
        <f>IF(H221="ERROR","ERROR",IF(I221="","",IF(AND(J10="RMK3",I221="E",K221&lt;&gt;""),"*FAIL",IF(AND(J10="RMK1",I221="F",K221&lt;&gt;""),"*FAIL",IF(AND(J10="RMK2",I221="F",K221&lt;&gt;""),"*FAIL",IF(AND(J10="RMK1",K221&lt;&gt;""),"*PASS",IF(AND(J10="RMK2",K221&lt;&gt;""),"*PASS",IF(AND(J10="RMK3",K221&lt;&gt;""),"*PASS",IF(AND(J10="RMK3",I221="E"),"FAIL",IF(AND(J10="RMK1",I221="F"),"FAIL",IF(AND(J10="RMK2",I221="F"),"FAIL",IF(J10="RMK1","PASS",IF(J10="RMK2","PASS",IF(J10="RMK3","PASS","ERROR"))))))))))))))</f>
        <v/>
      </c>
      <c r="K221" s="22" t="str">
        <f>IF(Sheet1!I155="","",Sheet1!I155)</f>
        <v/>
      </c>
    </row>
    <row r="222" spans="1:11" x14ac:dyDescent="0.35">
      <c r="A222" s="4">
        <v>155</v>
      </c>
      <c r="B222" s="19" t="str">
        <f>IF(Sheet1!B156="","",Sheet1!B156)</f>
        <v/>
      </c>
      <c r="C222" s="4" t="str">
        <f>IF(Sheet1!C156="","",Sheet1!C156)</f>
        <v/>
      </c>
      <c r="D222" s="4" t="str">
        <f>IF(Sheet1!D156="","",Sheet1!D156)</f>
        <v/>
      </c>
      <c r="E222" s="4" t="str">
        <f>IF(Sheet1!E156="","",Sheet1!E156)</f>
        <v/>
      </c>
      <c r="F222" s="4" t="str">
        <f>IF(Sheet1!F156="","",Sheet1!F156)</f>
        <v/>
      </c>
      <c r="G222" s="4" t="str">
        <f>IF(Sheet1!G156="","",Sheet1!G156)</f>
        <v/>
      </c>
      <c r="H222" s="13" t="str">
        <f>IF(AND(E222="",F222="",G222=""),"",IF(K222&lt;&gt;"",SUM(E222:G222)+K222,IF(SUM(E222:G222)&gt;100,"ERROR",IF(AND(E10="TEST",SUM(E222:G222)&lt;=100),SUM(E222:G222),IF(AND(E10="*TEST",F222="",E222&lt;=30,G222&lt;=70),SUM(E222:G222),IF(AND(E10="*TEST",F222&lt;=20,E222&lt;=20,G222&lt;=60),SUM(E222:G222),IF(AND(E10="*TEST",F222="-",E222&lt;=20,G222&lt;=60),SUM(E222:G222),"ERROR")))))))</f>
        <v/>
      </c>
      <c r="I222" s="4" t="str">
        <f>IF(H222="ERROR","ERROR",IF(H222="","",IF(AND(F10="*LAB",J10="RMK1",F222="-"),"F",IF(AND(F10="*LAB",J10="RMK2",F222="-"),"F",IF(AND(F10="*LAB",J10="RMK3",F222="-"),"E",IF(H222&gt;69.5,"A",IF(H222&gt;59.5,"B",IF(H222&gt;49.5,"C",IF(AND(D10="*PROGRAM",J10="RMK1",H222&lt;49.5),"F",IF(AND(D10="*PROGRAM",J10="RMK2",H222&lt;49.5),"F",IF(AND(D10="*PROGRAM",J10="RMK3",H222&lt;49.5),"E",IF(H222&gt;44.5,"D",IF(AND(J10="RMK3",H222&lt;44.5),"E",IF(AND(J10="RMK2",H222&lt;44.5),"F",IF(AND(J10="RMK1",H222&gt;39.5),"E","F")))))))))))))))</f>
        <v/>
      </c>
      <c r="J222" s="23" t="str">
        <f>IF(H222="ERROR","ERROR",IF(I222="","",IF(AND(J10="RMK3",I222="E",K222&lt;&gt;""),"*FAIL",IF(AND(J10="RMK1",I222="F",K222&lt;&gt;""),"*FAIL",IF(AND(J10="RMK2",I222="F",K222&lt;&gt;""),"*FAIL",IF(AND(J10="RMK1",K222&lt;&gt;""),"*PASS",IF(AND(J10="RMK2",K222&lt;&gt;""),"*PASS",IF(AND(J10="RMK3",K222&lt;&gt;""),"*PASS",IF(AND(J10="RMK3",I222="E"),"FAIL",IF(AND(J10="RMK1",I222="F"),"FAIL",IF(AND(J10="RMK2",I222="F"),"FAIL",IF(J10="RMK1","PASS",IF(J10="RMK2","PASS",IF(J10="RMK3","PASS","ERROR"))))))))))))))</f>
        <v/>
      </c>
      <c r="K222" s="22" t="str">
        <f>IF(Sheet1!I156="","",Sheet1!I156)</f>
        <v/>
      </c>
    </row>
    <row r="223" spans="1:11" x14ac:dyDescent="0.35">
      <c r="A223" s="4">
        <v>156</v>
      </c>
      <c r="B223" s="19" t="str">
        <f>IF(Sheet1!B157="","",Sheet1!B157)</f>
        <v/>
      </c>
      <c r="C223" s="4" t="str">
        <f>IF(Sheet1!C157="","",Sheet1!C157)</f>
        <v/>
      </c>
      <c r="D223" s="4" t="str">
        <f>IF(Sheet1!D157="","",Sheet1!D157)</f>
        <v/>
      </c>
      <c r="E223" s="4" t="str">
        <f>IF(Sheet1!E157="","",Sheet1!E157)</f>
        <v/>
      </c>
      <c r="F223" s="4" t="str">
        <f>IF(Sheet1!F157="","",Sheet1!F157)</f>
        <v/>
      </c>
      <c r="G223" s="4" t="str">
        <f>IF(Sheet1!G157="","",Sheet1!G157)</f>
        <v/>
      </c>
      <c r="H223" s="13" t="str">
        <f>IF(AND(E223="",F223="",G223=""),"",IF(K223&lt;&gt;"",SUM(E223:G223)+K223,IF(SUM(E223:G223)&gt;100,"ERROR",IF(AND(E10="TEST",SUM(E223:G223)&lt;=100),SUM(E223:G223),IF(AND(E10="*TEST",F223="",E223&lt;=30,G223&lt;=70),SUM(E223:G223),IF(AND(E10="*TEST",F223&lt;=20,E223&lt;=20,G223&lt;=60),SUM(E223:G223),IF(AND(E10="*TEST",F223="-",E223&lt;=20,G223&lt;=60),SUM(E223:G223),"ERROR")))))))</f>
        <v/>
      </c>
      <c r="I223" s="4" t="str">
        <f>IF(H223="ERROR","ERROR",IF(H223="","",IF(AND(F10="*LAB",J10="RMK1",F223="-"),"F",IF(AND(F10="*LAB",J10="RMK2",F223="-"),"F",IF(AND(F10="*LAB",J10="RMK3",F223="-"),"E",IF(H223&gt;69.5,"A",IF(H223&gt;59.5,"B",IF(H223&gt;49.5,"C",IF(AND(D10="*PROGRAM",J10="RMK1",H223&lt;49.5),"F",IF(AND(D10="*PROGRAM",J10="RMK2",H223&lt;49.5),"F",IF(AND(D10="*PROGRAM",J10="RMK3",H223&lt;49.5),"E",IF(H223&gt;44.5,"D",IF(AND(J10="RMK3",H223&lt;44.5),"E",IF(AND(J10="RMK2",H223&lt;44.5),"F",IF(AND(J10="RMK1",H223&gt;39.5),"E","F")))))))))))))))</f>
        <v/>
      </c>
      <c r="J223" s="23" t="str">
        <f>IF(H223="ERROR","ERROR",IF(I223="","",IF(AND(J10="RMK3",I223="E",K223&lt;&gt;""),"*FAIL",IF(AND(J10="RMK1",I223="F",K223&lt;&gt;""),"*FAIL",IF(AND(J10="RMK2",I223="F",K223&lt;&gt;""),"*FAIL",IF(AND(J10="RMK1",K223&lt;&gt;""),"*PASS",IF(AND(J10="RMK2",K223&lt;&gt;""),"*PASS",IF(AND(J10="RMK3",K223&lt;&gt;""),"*PASS",IF(AND(J10="RMK3",I223="E"),"FAIL",IF(AND(J10="RMK1",I223="F"),"FAIL",IF(AND(J10="RMK2",I223="F"),"FAIL",IF(J10="RMK1","PASS",IF(J10="RMK2","PASS",IF(J10="RMK3","PASS","ERROR"))))))))))))))</f>
        <v/>
      </c>
      <c r="K223" s="22" t="str">
        <f>IF(Sheet1!I157="","",Sheet1!I157)</f>
        <v/>
      </c>
    </row>
    <row r="224" spans="1:11" x14ac:dyDescent="0.35">
      <c r="A224" s="4">
        <v>157</v>
      </c>
      <c r="B224" s="19" t="str">
        <f>IF(Sheet1!B158="","",Sheet1!B158)</f>
        <v/>
      </c>
      <c r="C224" s="4" t="str">
        <f>IF(Sheet1!C158="","",Sheet1!C158)</f>
        <v/>
      </c>
      <c r="D224" s="4" t="str">
        <f>IF(Sheet1!D158="","",Sheet1!D158)</f>
        <v/>
      </c>
      <c r="E224" s="4" t="str">
        <f>IF(Sheet1!E158="","",Sheet1!E158)</f>
        <v/>
      </c>
      <c r="F224" s="4" t="str">
        <f>IF(Sheet1!F158="","",Sheet1!F158)</f>
        <v/>
      </c>
      <c r="G224" s="4" t="str">
        <f>IF(Sheet1!G158="","",Sheet1!G158)</f>
        <v/>
      </c>
      <c r="H224" s="13" t="str">
        <f>IF(AND(E224="",F224="",G224=""),"",IF(K224&lt;&gt;"",SUM(E224:G224)+K224,IF(SUM(E224:G224)&gt;100,"ERROR",IF(AND(E10="TEST",SUM(E224:G224)&lt;=100),SUM(E224:G224),IF(AND(E10="*TEST",F224="",E224&lt;=30,G224&lt;=70),SUM(E224:G224),IF(AND(E10="*TEST",F224&lt;=20,E224&lt;=20,G224&lt;=60),SUM(E224:G224),IF(AND(E10="*TEST",F224="-",E224&lt;=20,G224&lt;=60),SUM(E224:G224),"ERROR")))))))</f>
        <v/>
      </c>
      <c r="I224" s="4" t="str">
        <f>IF(H224="ERROR","ERROR",IF(H224="","",IF(AND(F10="*LAB",J10="RMK1",F224="-"),"F",IF(AND(F10="*LAB",J10="RMK2",F224="-"),"F",IF(AND(F10="*LAB",J10="RMK3",F224="-"),"E",IF(H224&gt;69.5,"A",IF(H224&gt;59.5,"B",IF(H224&gt;49.5,"C",IF(AND(D10="*PROGRAM",J10="RMK1",H224&lt;49.5),"F",IF(AND(D10="*PROGRAM",J10="RMK2",H224&lt;49.5),"F",IF(AND(D10="*PROGRAM",J10="RMK3",H224&lt;49.5),"E",IF(H224&gt;44.5,"D",IF(AND(J10="RMK3",H224&lt;44.5),"E",IF(AND(J10="RMK2",H224&lt;44.5),"F",IF(AND(J10="RMK1",H224&gt;39.5),"E","F")))))))))))))))</f>
        <v/>
      </c>
      <c r="J224" s="23" t="str">
        <f>IF(H224="ERROR","ERROR",IF(I224="","",IF(AND(J10="RMK3",I224="E",K224&lt;&gt;""),"*FAIL",IF(AND(J10="RMK1",I224="F",K224&lt;&gt;""),"*FAIL",IF(AND(J10="RMK2",I224="F",K224&lt;&gt;""),"*FAIL",IF(AND(J10="RMK1",K224&lt;&gt;""),"*PASS",IF(AND(J10="RMK2",K224&lt;&gt;""),"*PASS",IF(AND(J10="RMK3",K224&lt;&gt;""),"*PASS",IF(AND(J10="RMK3",I224="E"),"FAIL",IF(AND(J10="RMK1",I224="F"),"FAIL",IF(AND(J10="RMK2",I224="F"),"FAIL",IF(J10="RMK1","PASS",IF(J10="RMK2","PASS",IF(J10="RMK3","PASS","ERROR"))))))))))))))</f>
        <v/>
      </c>
      <c r="K224" s="22" t="str">
        <f>IF(Sheet1!I158="","",Sheet1!I158)</f>
        <v/>
      </c>
    </row>
    <row r="225" spans="1:11" x14ac:dyDescent="0.35">
      <c r="A225" s="4">
        <v>158</v>
      </c>
      <c r="B225" s="19" t="str">
        <f>IF(Sheet1!B159="","",Sheet1!B159)</f>
        <v/>
      </c>
      <c r="C225" s="4" t="str">
        <f>IF(Sheet1!C159="","",Sheet1!C159)</f>
        <v/>
      </c>
      <c r="D225" s="4" t="str">
        <f>IF(Sheet1!D159="","",Sheet1!D159)</f>
        <v/>
      </c>
      <c r="E225" s="4" t="str">
        <f>IF(Sheet1!E159="","",Sheet1!E159)</f>
        <v/>
      </c>
      <c r="F225" s="4" t="str">
        <f>IF(Sheet1!F159="","",Sheet1!F159)</f>
        <v/>
      </c>
      <c r="G225" s="4" t="str">
        <f>IF(Sheet1!G159="","",Sheet1!G159)</f>
        <v/>
      </c>
      <c r="H225" s="13" t="str">
        <f>IF(AND(E225="",F225="",G225=""),"",IF(K225&lt;&gt;"",SUM(E225:G225)+K225,IF(SUM(E225:G225)&gt;100,"ERROR",IF(AND(E10="TEST",SUM(E225:G225)&lt;=100),SUM(E225:G225),IF(AND(E10="*TEST",F225="",E225&lt;=30,G225&lt;=70),SUM(E225:G225),IF(AND(E10="*TEST",F225&lt;=20,E225&lt;=20,G225&lt;=60),SUM(E225:G225),IF(AND(E10="*TEST",F225="-",E225&lt;=20,G225&lt;=60),SUM(E225:G225),"ERROR")))))))</f>
        <v/>
      </c>
      <c r="I225" s="4" t="str">
        <f>IF(H225="ERROR","ERROR",IF(H225="","",IF(AND(F10="*LAB",J10="RMK1",F225="-"),"F",IF(AND(F10="*LAB",J10="RMK2",F225="-"),"F",IF(AND(F10="*LAB",J10="RMK3",F225="-"),"E",IF(H225&gt;69.5,"A",IF(H225&gt;59.5,"B",IF(H225&gt;49.5,"C",IF(AND(D10="*PROGRAM",J10="RMK1",H225&lt;49.5),"F",IF(AND(D10="*PROGRAM",J10="RMK2",H225&lt;49.5),"F",IF(AND(D10="*PROGRAM",J10="RMK3",H225&lt;49.5),"E",IF(H225&gt;44.5,"D",IF(AND(J10="RMK3",H225&lt;44.5),"E",IF(AND(J10="RMK2",H225&lt;44.5),"F",IF(AND(J10="RMK1",H225&gt;39.5),"E","F")))))))))))))))</f>
        <v/>
      </c>
      <c r="J225" s="23" t="str">
        <f>IF(H225="ERROR","ERROR",IF(I225="","",IF(AND(J10="RMK3",I225="E",K225&lt;&gt;""),"*FAIL",IF(AND(J10="RMK1",I225="F",K225&lt;&gt;""),"*FAIL",IF(AND(J10="RMK2",I225="F",K225&lt;&gt;""),"*FAIL",IF(AND(J10="RMK1",K225&lt;&gt;""),"*PASS",IF(AND(J10="RMK2",K225&lt;&gt;""),"*PASS",IF(AND(J10="RMK3",K225&lt;&gt;""),"*PASS",IF(AND(J10="RMK3",I225="E"),"FAIL",IF(AND(J10="RMK1",I225="F"),"FAIL",IF(AND(J10="RMK2",I225="F"),"FAIL",IF(J10="RMK1","PASS",IF(J10="RMK2","PASS",IF(J10="RMK3","PASS","ERROR"))))))))))))))</f>
        <v/>
      </c>
      <c r="K225" s="22" t="str">
        <f>IF(Sheet1!I159="","",Sheet1!I159)</f>
        <v/>
      </c>
    </row>
    <row r="226" spans="1:11" x14ac:dyDescent="0.35">
      <c r="A226" s="4">
        <v>159</v>
      </c>
      <c r="B226" s="19" t="str">
        <f>IF(Sheet1!B160="","",Sheet1!B160)</f>
        <v/>
      </c>
      <c r="C226" s="4" t="str">
        <f>IF(Sheet1!C160="","",Sheet1!C160)</f>
        <v/>
      </c>
      <c r="D226" s="4" t="str">
        <f>IF(Sheet1!D160="","",Sheet1!D160)</f>
        <v/>
      </c>
      <c r="E226" s="4" t="str">
        <f>IF(Sheet1!E160="","",Sheet1!E160)</f>
        <v/>
      </c>
      <c r="F226" s="4" t="str">
        <f>IF(Sheet1!F160="","",Sheet1!F160)</f>
        <v/>
      </c>
      <c r="G226" s="4" t="str">
        <f>IF(Sheet1!G160="","",Sheet1!G160)</f>
        <v/>
      </c>
      <c r="H226" s="13" t="str">
        <f>IF(AND(E226="",F226="",G226=""),"",IF(K226&lt;&gt;"",SUM(E226:G226)+K226,IF(SUM(E226:G226)&gt;100,"ERROR",IF(AND(E10="TEST",SUM(E226:G226)&lt;=100),SUM(E226:G226),IF(AND(E10="*TEST",F226="",E226&lt;=30,G226&lt;=70),SUM(E226:G226),IF(AND(E10="*TEST",F226&lt;=20,E226&lt;=20,G226&lt;=60),SUM(E226:G226),IF(AND(E10="*TEST",F226="-",E226&lt;=20,G226&lt;=60),SUM(E226:G226),"ERROR")))))))</f>
        <v/>
      </c>
      <c r="I226" s="4" t="str">
        <f>IF(H226="ERROR","ERROR",IF(H226="","",IF(AND(F10="*LAB",J10="RMK1",F226="-"),"F",IF(AND(F10="*LAB",J10="RMK2",F226="-"),"F",IF(AND(F10="*LAB",J10="RMK3",F226="-"),"E",IF(H226&gt;69.5,"A",IF(H226&gt;59.5,"B",IF(H226&gt;49.5,"C",IF(AND(D10="*PROGRAM",J10="RMK1",H226&lt;49.5),"F",IF(AND(D10="*PROGRAM",J10="RMK2",H226&lt;49.5),"F",IF(AND(D10="*PROGRAM",J10="RMK3",H226&lt;49.5),"E",IF(H226&gt;44.5,"D",IF(AND(J10="RMK3",H226&lt;44.5),"E",IF(AND(J10="RMK2",H226&lt;44.5),"F",IF(AND(J10="RMK1",H226&gt;39.5),"E","F")))))))))))))))</f>
        <v/>
      </c>
      <c r="J226" s="23" t="str">
        <f>IF(H226="ERROR","ERROR",IF(I226="","",IF(AND(J10="RMK3",I226="E",K226&lt;&gt;""),"*FAIL",IF(AND(J10="RMK1",I226="F",K226&lt;&gt;""),"*FAIL",IF(AND(J10="RMK2",I226="F",K226&lt;&gt;""),"*FAIL",IF(AND(J10="RMK1",K226&lt;&gt;""),"*PASS",IF(AND(J10="RMK2",K226&lt;&gt;""),"*PASS",IF(AND(J10="RMK3",K226&lt;&gt;""),"*PASS",IF(AND(J10="RMK3",I226="E"),"FAIL",IF(AND(J10="RMK1",I226="F"),"FAIL",IF(AND(J10="RMK2",I226="F"),"FAIL",IF(J10="RMK1","PASS",IF(J10="RMK2","PASS",IF(J10="RMK3","PASS","ERROR"))))))))))))))</f>
        <v/>
      </c>
      <c r="K226" s="22" t="str">
        <f>IF(Sheet1!I160="","",Sheet1!I160)</f>
        <v/>
      </c>
    </row>
    <row r="227" spans="1:11" x14ac:dyDescent="0.35">
      <c r="A227" s="4">
        <v>160</v>
      </c>
      <c r="B227" s="19" t="str">
        <f>IF(Sheet1!B161="","",Sheet1!B161)</f>
        <v/>
      </c>
      <c r="C227" s="4" t="str">
        <f>IF(Sheet1!C161="","",Sheet1!C161)</f>
        <v/>
      </c>
      <c r="D227" s="4" t="str">
        <f>IF(Sheet1!D161="","",Sheet1!D161)</f>
        <v/>
      </c>
      <c r="E227" s="4" t="str">
        <f>IF(Sheet1!E161="","",Sheet1!E161)</f>
        <v/>
      </c>
      <c r="F227" s="4" t="str">
        <f>IF(Sheet1!F161="","",Sheet1!F161)</f>
        <v/>
      </c>
      <c r="G227" s="4" t="str">
        <f>IF(Sheet1!G161="","",Sheet1!G161)</f>
        <v/>
      </c>
      <c r="H227" s="13" t="str">
        <f>IF(AND(E227="",F227="",G227=""),"",IF(K227&lt;&gt;"",SUM(E227:G227)+K227,IF(SUM(E227:G227)&gt;100,"ERROR",IF(AND(E10="TEST",SUM(E227:G227)&lt;=100),SUM(E227:G227),IF(AND(E10="*TEST",F227="",E227&lt;=30,G227&lt;=70),SUM(E227:G227),IF(AND(E10="*TEST",F227&lt;=20,E227&lt;=20,G227&lt;=60),SUM(E227:G227),IF(AND(E10="*TEST",F227="-",E227&lt;=20,G227&lt;=60),SUM(E227:G227),"ERROR")))))))</f>
        <v/>
      </c>
      <c r="I227" s="4" t="str">
        <f>IF(H227="ERROR","ERROR",IF(H227="","",IF(AND(F10="*LAB",J10="RMK1",F227="-"),"F",IF(AND(F10="*LAB",J10="RMK2",F227="-"),"F",IF(AND(F10="*LAB",J10="RMK3",F227="-"),"E",IF(H227&gt;69.5,"A",IF(H227&gt;59.5,"B",IF(H227&gt;49.5,"C",IF(AND(D10="*PROGRAM",J10="RMK1",H227&lt;49.5),"F",IF(AND(D10="*PROGRAM",J10="RMK2",H227&lt;49.5),"F",IF(AND(D10="*PROGRAM",J10="RMK3",H227&lt;49.5),"E",IF(H227&gt;44.5,"D",IF(AND(J10="RMK3",H227&lt;44.5),"E",IF(AND(J10="RMK2",H227&lt;44.5),"F",IF(AND(J10="RMK1",H227&gt;39.5),"E","F")))))))))))))))</f>
        <v/>
      </c>
      <c r="J227" s="23" t="str">
        <f>IF(H227="ERROR","ERROR",IF(I227="","",IF(AND(J10="RMK3",I227="E",K227&lt;&gt;""),"*FAIL",IF(AND(J10="RMK1",I227="F",K227&lt;&gt;""),"*FAIL",IF(AND(J10="RMK2",I227="F",K227&lt;&gt;""),"*FAIL",IF(AND(J10="RMK1",K227&lt;&gt;""),"*PASS",IF(AND(J10="RMK2",K227&lt;&gt;""),"*PASS",IF(AND(J10="RMK3",K227&lt;&gt;""),"*PASS",IF(AND(J10="RMK3",I227="E"),"FAIL",IF(AND(J10="RMK1",I227="F"),"FAIL",IF(AND(J10="RMK2",I227="F"),"FAIL",IF(J10="RMK1","PASS",IF(J10="RMK2","PASS",IF(J10="RMK3","PASS","ERROR"))))))))))))))</f>
        <v/>
      </c>
      <c r="K227" s="22" t="str">
        <f>IF(Sheet1!I161="","",Sheet1!I161)</f>
        <v/>
      </c>
    </row>
    <row r="228" spans="1:11" ht="25.25" customHeight="1" thickBot="1" x14ac:dyDescent="0.3">
      <c r="B228" s="5"/>
      <c r="G228" s="37"/>
      <c r="H228" s="37"/>
      <c r="I228" s="37"/>
      <c r="J228" s="37"/>
    </row>
    <row r="229" spans="1:11" ht="16" thickBot="1" x14ac:dyDescent="0.3">
      <c r="B229" s="17" t="s">
        <v>12</v>
      </c>
      <c r="C229" s="18"/>
      <c r="D229" s="18"/>
      <c r="E229" s="18"/>
      <c r="F229" s="18"/>
      <c r="G229" s="35" t="s">
        <v>11</v>
      </c>
      <c r="H229" s="35"/>
      <c r="I229" s="35"/>
      <c r="J229" s="35"/>
    </row>
    <row r="230" spans="1:11" x14ac:dyDescent="0.25">
      <c r="A230" s="1" t="str">
        <f>IF(AND(I247="",I188&lt;&gt;""),A891,"")</f>
        <v/>
      </c>
      <c r="B230" s="2" t="str">
        <f>IF(A230="","",B891)</f>
        <v/>
      </c>
      <c r="C230" s="35" t="s">
        <v>18</v>
      </c>
      <c r="D230" s="35"/>
      <c r="E230" s="35"/>
      <c r="F230" s="35"/>
    </row>
    <row r="231" spans="1:11" ht="16" thickBot="1" x14ac:dyDescent="0.3">
      <c r="A231" s="1" t="str">
        <f>IF(A230="","",A892)</f>
        <v/>
      </c>
      <c r="B231" s="2" t="str">
        <f>IF(A230="","",B892)</f>
        <v/>
      </c>
    </row>
    <row r="232" spans="1:11" x14ac:dyDescent="0.25">
      <c r="A232" s="1" t="str">
        <f>IF(A230="","",A893)</f>
        <v/>
      </c>
      <c r="B232" s="2" t="str">
        <f>IF(A230="","",B893)</f>
        <v/>
      </c>
      <c r="C232" s="34" t="s">
        <v>13</v>
      </c>
      <c r="D232" s="35"/>
      <c r="E232" s="35"/>
      <c r="F232" s="35"/>
      <c r="G232" s="35"/>
      <c r="H232" s="35"/>
      <c r="I232" s="35"/>
      <c r="J232" s="36"/>
    </row>
    <row r="233" spans="1:11" x14ac:dyDescent="0.25">
      <c r="A233" s="1" t="str">
        <f>IF(A230="","",A894)</f>
        <v/>
      </c>
      <c r="B233" s="2" t="str">
        <f>IF(A230="","",B894)</f>
        <v/>
      </c>
      <c r="C233" s="32" t="s">
        <v>14</v>
      </c>
      <c r="D233" s="28"/>
      <c r="E233" s="28"/>
      <c r="F233" s="17"/>
      <c r="G233" s="28" t="s">
        <v>17</v>
      </c>
      <c r="H233" s="28"/>
      <c r="I233" s="28"/>
      <c r="J233" s="29"/>
    </row>
    <row r="234" spans="1:11" x14ac:dyDescent="0.25">
      <c r="A234" s="1" t="str">
        <f>IF(A230="","",IF(J10="RMK2","F =","E ="))</f>
        <v/>
      </c>
      <c r="B234" s="2" t="str">
        <f>IF(A230="","",IF(J10="RMK2",COUNTIF(I11:I880,"F"),COUNTIF(I11:I880,"E")))</f>
        <v/>
      </c>
      <c r="C234" s="32" t="s">
        <v>15</v>
      </c>
      <c r="D234" s="28"/>
      <c r="E234" s="28"/>
      <c r="F234" s="17"/>
      <c r="G234" s="28" t="str">
        <f>G57</f>
        <v>40%  -  44%:  E</v>
      </c>
      <c r="H234" s="28"/>
      <c r="I234" s="28"/>
      <c r="J234" s="29"/>
    </row>
    <row r="235" spans="1:11" ht="16" thickBot="1" x14ac:dyDescent="0.3">
      <c r="A235" s="1" t="str">
        <f>IF(A230="","",IF(J10="RMK1","F =","ALL="))</f>
        <v/>
      </c>
      <c r="B235" s="2" t="str">
        <f>IF(A230="","",IF(J10="RMK1",COUNTIF(I11:I880,"F"),B898))</f>
        <v/>
      </c>
      <c r="C235" s="33" t="s">
        <v>16</v>
      </c>
      <c r="D235" s="30"/>
      <c r="E235" s="30"/>
      <c r="F235" s="15"/>
      <c r="G235" s="30" t="str">
        <f>G58</f>
        <v>Below 40%:  F</v>
      </c>
      <c r="H235" s="30"/>
      <c r="I235" s="30"/>
      <c r="J235" s="31"/>
    </row>
    <row r="236" spans="1:11" x14ac:dyDescent="0.25">
      <c r="A236" s="1" t="str">
        <f>IF(A230="","",IF(J10="RMK3","% E=","% F="))</f>
        <v/>
      </c>
      <c r="B236" s="6" t="str">
        <f>IF(A230="","",IF(J10="RMK3",COUNTIF(I11:I880,"E")/B898,COUNTIF(I11:I880,"F")/B898))</f>
        <v/>
      </c>
      <c r="J236" s="7" t="s">
        <v>22</v>
      </c>
    </row>
    <row r="237" spans="1:11" x14ac:dyDescent="0.25">
      <c r="A237" s="8"/>
      <c r="B237" s="8"/>
    </row>
    <row r="238" spans="1:11" ht="26" x14ac:dyDescent="0.25">
      <c r="B238" s="44" t="s">
        <v>9</v>
      </c>
      <c r="C238" s="44"/>
      <c r="D238" s="44"/>
      <c r="E238" s="44"/>
      <c r="F238" s="44"/>
      <c r="G238" s="44"/>
      <c r="H238" s="44"/>
      <c r="I238" s="44"/>
      <c r="J238" s="44"/>
    </row>
    <row r="239" spans="1:11" ht="23.5" x14ac:dyDescent="0.25">
      <c r="B239" s="45" t="s">
        <v>10</v>
      </c>
      <c r="C239" s="45"/>
      <c r="D239" s="45"/>
      <c r="E239" s="45"/>
      <c r="F239" s="45"/>
      <c r="G239" s="45"/>
      <c r="H239" s="45"/>
      <c r="I239" s="45"/>
      <c r="J239" s="45"/>
    </row>
    <row r="240" spans="1:11" x14ac:dyDescent="0.25"/>
    <row r="241" spans="1:11" x14ac:dyDescent="0.25">
      <c r="A241" s="38" t="str">
        <f>A5</f>
        <v>School of Student: CE-SPESS</v>
      </c>
      <c r="B241" s="38"/>
      <c r="C241" s="38"/>
      <c r="E241" s="39" t="str">
        <f>E5</f>
        <v>Semester: HARNATTAN</v>
      </c>
      <c r="F241" s="39"/>
      <c r="G241" s="39"/>
      <c r="H241" s="39"/>
      <c r="I241" s="39"/>
      <c r="J241" s="39"/>
    </row>
    <row r="242" spans="1:11" x14ac:dyDescent="0.25">
      <c r="A242" s="38" t="str">
        <f>A6</f>
        <v>Department: PRM</v>
      </c>
      <c r="B242" s="38"/>
      <c r="C242" s="38"/>
      <c r="E242" s="39" t="str">
        <f>E6</f>
        <v>Session: 2023/2024</v>
      </c>
      <c r="F242" s="39"/>
      <c r="G242" s="39"/>
      <c r="H242" s="39"/>
      <c r="I242" s="39"/>
      <c r="J242" s="39"/>
    </row>
    <row r="243" spans="1:11" x14ac:dyDescent="0.25">
      <c r="A243" s="38" t="str">
        <f>A7</f>
        <v>Title of Course: INTODUCTION TO PROCUREMENT</v>
      </c>
      <c r="B243" s="38"/>
      <c r="C243" s="38"/>
      <c r="E243" s="39" t="str">
        <f>E7</f>
        <v>Course Code:   PRM 201  Units:  3</v>
      </c>
      <c r="F243" s="39"/>
      <c r="G243" s="39"/>
      <c r="H243" s="39"/>
      <c r="I243" s="39"/>
      <c r="J243" s="39"/>
    </row>
    <row r="244" spans="1:11" x14ac:dyDescent="0.25">
      <c r="A244" s="38" t="str">
        <f>A8</f>
        <v>School Offering Course: CE-SPESS</v>
      </c>
      <c r="B244" s="38"/>
      <c r="C244" s="38"/>
      <c r="E244" s="39" t="str">
        <f>E8</f>
        <v>Date: 17/4/2025</v>
      </c>
      <c r="F244" s="39"/>
      <c r="G244" s="39"/>
      <c r="H244" s="39"/>
      <c r="I244" s="39"/>
      <c r="J244" s="39"/>
    </row>
    <row r="245" spans="1:11" x14ac:dyDescent="0.25">
      <c r="A245" s="27" t="str">
        <f>IF(A9="","",A9)</f>
        <v/>
      </c>
      <c r="B245" s="27"/>
      <c r="C245" s="27"/>
      <c r="D245" s="27"/>
      <c r="E245" s="27"/>
      <c r="F245" s="27"/>
      <c r="G245" s="27"/>
      <c r="H245" s="27"/>
      <c r="I245" s="27"/>
      <c r="J245" s="27"/>
    </row>
    <row r="246" spans="1:11" x14ac:dyDescent="0.25">
      <c r="A246" s="3" t="s">
        <v>0</v>
      </c>
      <c r="B246" s="3" t="s">
        <v>5</v>
      </c>
      <c r="C246" s="3" t="s">
        <v>6</v>
      </c>
      <c r="D246" s="3" t="s">
        <v>8</v>
      </c>
      <c r="E246" s="3" t="s">
        <v>1</v>
      </c>
      <c r="F246" s="3" t="s">
        <v>2</v>
      </c>
      <c r="G246" s="3" t="s">
        <v>3</v>
      </c>
      <c r="H246" s="3" t="s">
        <v>4</v>
      </c>
      <c r="I246" s="3" t="s">
        <v>7</v>
      </c>
      <c r="J246" s="3" t="str">
        <f>J10</f>
        <v>RMK1</v>
      </c>
    </row>
    <row r="247" spans="1:11" x14ac:dyDescent="0.35">
      <c r="A247" s="4">
        <v>161</v>
      </c>
      <c r="B247" s="19" t="str">
        <f>IF(Sheet1!B162="","",Sheet1!B162)</f>
        <v/>
      </c>
      <c r="C247" s="4" t="str">
        <f>IF(Sheet1!C162="","",Sheet1!C162)</f>
        <v/>
      </c>
      <c r="D247" s="4" t="str">
        <f>IF(Sheet1!D162="","",Sheet1!D162)</f>
        <v/>
      </c>
      <c r="E247" s="4" t="str">
        <f>IF(Sheet1!E162="","",Sheet1!E162)</f>
        <v/>
      </c>
      <c r="F247" s="4" t="str">
        <f>IF(Sheet1!F162="","",Sheet1!F162)</f>
        <v/>
      </c>
      <c r="G247" s="4" t="str">
        <f>IF(Sheet1!G162="","",Sheet1!G162)</f>
        <v/>
      </c>
      <c r="H247" s="13" t="str">
        <f>IF(AND(E247="",F247="",G247=""),"",IF(K247&lt;&gt;"",SUM(E247:G247)+K247,IF(SUM(E247:G247)&gt;100,"ERROR",IF(AND(E10="TEST",SUM(E247:G247)&lt;=100),SUM(E247:G247),IF(AND(E10="*TEST",F247="",E247&lt;=30,G247&lt;=70),SUM(E247:G247),IF(AND(E10="*TEST",F247&lt;=20,E247&lt;=20,G247&lt;=60),SUM(E247:G247),IF(AND(E10="*TEST",F247="-",E247&lt;=20,G247&lt;=60),SUM(E247:G247),"ERROR")))))))</f>
        <v/>
      </c>
      <c r="I247" s="4" t="str">
        <f>IF(H247="ERROR","ERROR",IF(H247="","",IF(AND(F10="*LAB",J10="RMK1",F247="-"),"F",IF(AND(F10="*LAB",J10="RMK2",F247="-"),"F",IF(AND(F10="*LAB",J10="RMK3",F247="-"),"E",IF(H247&gt;69.5,"A",IF(H247&gt;59.5,"B",IF(H247&gt;49.5,"C",IF(AND(D10="*PROGRAM",J10="RMK1",H247&lt;49.5),"F",IF(AND(D10="*PROGRAM",J10="RMK2",H247&lt;49.5),"F",IF(AND(D10="*PROGRAM",J10="RMK3",H247&lt;49.5),"E",IF(H247&gt;44.5,"D",IF(AND(J10="RMK3",H247&lt;44.5),"E",IF(AND(J10="RMK2",H247&lt;44.5),"F",IF(AND(J10="RMK1",H247&gt;39.5),"E","F")))))))))))))))</f>
        <v/>
      </c>
      <c r="J247" s="23" t="str">
        <f>IF(H247="ERROR","ERROR",IF(I247="","",IF(AND(J10="RMK3",I247="E",K247&lt;&gt;""),"*FAIL",IF(AND(J10="RMK1",I247="F",K247&lt;&gt;""),"*FAIL",IF(AND(J10="RMK2",I247="F",K247&lt;&gt;""),"*FAIL",IF(AND(J10="RMK1",K247&lt;&gt;""),"*PASS",IF(AND(J10="RMK2",K247&lt;&gt;""),"*PASS",IF(AND(J10="RMK3",K247&lt;&gt;""),"*PASS",IF(AND(J10="RMK3",I247="E"),"FAIL",IF(AND(J10="RMK1",I247="F"),"FAIL",IF(AND(J10="RMK2",I247="F"),"FAIL",IF(J10="RMK1","PASS",IF(J10="RMK2","PASS",IF(J10="RMK3","PASS","ERROR"))))))))))))))</f>
        <v/>
      </c>
      <c r="K247" s="22" t="str">
        <f>IF(Sheet1!I162="","",Sheet1!I162)</f>
        <v/>
      </c>
    </row>
    <row r="248" spans="1:11" x14ac:dyDescent="0.35">
      <c r="A248" s="4">
        <v>162</v>
      </c>
      <c r="B248" s="19" t="str">
        <f>IF(Sheet1!B163="","",Sheet1!B163)</f>
        <v/>
      </c>
      <c r="C248" s="4" t="str">
        <f>IF(Sheet1!C163="","",Sheet1!C163)</f>
        <v/>
      </c>
      <c r="D248" s="4" t="str">
        <f>IF(Sheet1!D163="","",Sheet1!D163)</f>
        <v/>
      </c>
      <c r="E248" s="4" t="str">
        <f>IF(Sheet1!E163="","",Sheet1!E163)</f>
        <v/>
      </c>
      <c r="F248" s="4" t="str">
        <f>IF(Sheet1!F163="","",Sheet1!F163)</f>
        <v/>
      </c>
      <c r="G248" s="4" t="str">
        <f>IF(Sheet1!G163="","",Sheet1!G163)</f>
        <v/>
      </c>
      <c r="H248" s="13" t="str">
        <f>IF(AND(E248="",F248="",G248=""),"",IF(K248&lt;&gt;"",SUM(E248:G248)+K248,IF(SUM(E248:G248)&gt;100,"ERROR",IF(AND(E10="TEST",SUM(E248:G248)&lt;=100),SUM(E248:G248),IF(AND(E10="*TEST",F248="",E248&lt;=30,G248&lt;=70),SUM(E248:G248),IF(AND(E10="*TEST",F248&lt;=20,E248&lt;=20,G248&lt;=60),SUM(E248:G248),IF(AND(E10="*TEST",F248="-",E248&lt;=20,G248&lt;=60),SUM(E248:G248),"ERROR")))))))</f>
        <v/>
      </c>
      <c r="I248" s="4" t="str">
        <f>IF(H248="ERROR","ERROR",IF(H248="","",IF(AND(F10="*LAB",J10="RMK1",F248="-"),"F",IF(AND(F10="*LAB",J10="RMK2",F248="-"),"F",IF(AND(F10="*LAB",J10="RMK3",F248="-"),"E",IF(H248&gt;69.5,"A",IF(H248&gt;59.5,"B",IF(H248&gt;49.5,"C",IF(AND(D10="*PROGRAM",J10="RMK1",H248&lt;49.5),"F",IF(AND(D10="*PROGRAM",J10="RMK2",H248&lt;49.5),"F",IF(AND(D10="*PROGRAM",J10="RMK3",H248&lt;49.5),"E",IF(H248&gt;44.5,"D",IF(AND(J10="RMK3",H248&lt;44.5),"E",IF(AND(J10="RMK2",H248&lt;44.5),"F",IF(AND(J10="RMK1",H248&gt;39.5),"E","F")))))))))))))))</f>
        <v/>
      </c>
      <c r="J248" s="23" t="str">
        <f>IF(H248="ERROR","ERROR",IF(I248="","",IF(AND(J10="RMK3",I248="E",K248&lt;&gt;""),"*FAIL",IF(AND(J10="RMK1",I248="F",K248&lt;&gt;""),"*FAIL",IF(AND(J10="RMK2",I248="F",K248&lt;&gt;""),"*FAIL",IF(AND(J10="RMK1",K248&lt;&gt;""),"*PASS",IF(AND(J10="RMK2",K248&lt;&gt;""),"*PASS",IF(AND(J10="RMK3",K248&lt;&gt;""),"*PASS",IF(AND(J10="RMK3",I248="E"),"FAIL",IF(AND(J10="RMK1",I248="F"),"FAIL",IF(AND(J10="RMK2",I248="F"),"FAIL",IF(J10="RMK1","PASS",IF(J10="RMK2","PASS",IF(J10="RMK3","PASS","ERROR"))))))))))))))</f>
        <v/>
      </c>
      <c r="K248" s="22" t="str">
        <f>IF(Sheet1!I163="","",Sheet1!I163)</f>
        <v/>
      </c>
    </row>
    <row r="249" spans="1:11" x14ac:dyDescent="0.35">
      <c r="A249" s="4">
        <v>163</v>
      </c>
      <c r="B249" s="19" t="str">
        <f>IF(Sheet1!B164="","",Sheet1!B164)</f>
        <v/>
      </c>
      <c r="C249" s="4" t="str">
        <f>IF(Sheet1!C164="","",Sheet1!C164)</f>
        <v/>
      </c>
      <c r="D249" s="4" t="str">
        <f>IF(Sheet1!D164="","",Sheet1!D164)</f>
        <v/>
      </c>
      <c r="E249" s="4" t="str">
        <f>IF(Sheet1!E164="","",Sheet1!E164)</f>
        <v/>
      </c>
      <c r="F249" s="4" t="str">
        <f>IF(Sheet1!F164="","",Sheet1!F164)</f>
        <v/>
      </c>
      <c r="G249" s="4" t="str">
        <f>IF(Sheet1!G164="","",Sheet1!G164)</f>
        <v/>
      </c>
      <c r="H249" s="13" t="str">
        <f>IF(AND(E249="",F249="",G249=""),"",IF(K249&lt;&gt;"",SUM(E249:G249)+K249,IF(SUM(E249:G249)&gt;100,"ERROR",IF(AND(E10="TEST",SUM(E249:G249)&lt;=100),SUM(E249:G249),IF(AND(E10="*TEST",F249="",E249&lt;=30,G249&lt;=70),SUM(E249:G249),IF(AND(E10="*TEST",F249&lt;=20,E249&lt;=20,G249&lt;=60),SUM(E249:G249),IF(AND(E10="*TEST",F249="-",E249&lt;=20,G249&lt;=60),SUM(E249:G249),"ERROR")))))))</f>
        <v/>
      </c>
      <c r="I249" s="4" t="str">
        <f>IF(H249="ERROR","ERROR",IF(H249="","",IF(AND(F10="*LAB",J10="RMK1",F249="-"),"F",IF(AND(F10="*LAB",J10="RMK2",F249="-"),"F",IF(AND(F10="*LAB",J10="RMK3",F249="-"),"E",IF(H249&gt;69.5,"A",IF(H249&gt;59.5,"B",IF(H249&gt;49.5,"C",IF(AND(D10="*PROGRAM",J10="RMK1",H249&lt;49.5),"F",IF(AND(D10="*PROGRAM",J10="RMK2",H249&lt;49.5),"F",IF(AND(D10="*PROGRAM",J10="RMK3",H249&lt;49.5),"E",IF(H249&gt;44.5,"D",IF(AND(J10="RMK3",H249&lt;44.5),"E",IF(AND(J10="RMK2",H249&lt;44.5),"F",IF(AND(J10="RMK1",H249&gt;39.5),"E","F")))))))))))))))</f>
        <v/>
      </c>
      <c r="J249" s="23" t="str">
        <f>IF(H249="ERROR","ERROR",IF(I249="","",IF(AND(J10="RMK3",I249="E",K249&lt;&gt;""),"*FAIL",IF(AND(J10="RMK1",I249="F",K249&lt;&gt;""),"*FAIL",IF(AND(J10="RMK2",I249="F",K249&lt;&gt;""),"*FAIL",IF(AND(J10="RMK1",K249&lt;&gt;""),"*PASS",IF(AND(J10="RMK2",K249&lt;&gt;""),"*PASS",IF(AND(J10="RMK3",K249&lt;&gt;""),"*PASS",IF(AND(J10="RMK3",I249="E"),"FAIL",IF(AND(J10="RMK1",I249="F"),"FAIL",IF(AND(J10="RMK2",I249="F"),"FAIL",IF(J10="RMK1","PASS",IF(J10="RMK2","PASS",IF(J10="RMK3","PASS","ERROR"))))))))))))))</f>
        <v/>
      </c>
      <c r="K249" s="22" t="str">
        <f>IF(Sheet1!I164="","",Sheet1!I164)</f>
        <v/>
      </c>
    </row>
    <row r="250" spans="1:11" x14ac:dyDescent="0.35">
      <c r="A250" s="4">
        <v>164</v>
      </c>
      <c r="B250" s="19" t="str">
        <f>IF(Sheet1!B165="","",Sheet1!B165)</f>
        <v/>
      </c>
      <c r="C250" s="4" t="str">
        <f>IF(Sheet1!C165="","",Sheet1!C165)</f>
        <v/>
      </c>
      <c r="D250" s="4" t="str">
        <f>IF(Sheet1!D165="","",Sheet1!D165)</f>
        <v/>
      </c>
      <c r="E250" s="4" t="str">
        <f>IF(Sheet1!E165="","",Sheet1!E165)</f>
        <v/>
      </c>
      <c r="F250" s="4" t="str">
        <f>IF(Sheet1!F165="","",Sheet1!F165)</f>
        <v/>
      </c>
      <c r="G250" s="4" t="str">
        <f>IF(Sheet1!G165="","",Sheet1!G165)</f>
        <v/>
      </c>
      <c r="H250" s="13" t="str">
        <f>IF(AND(E250="",F250="",G250=""),"",IF(K250&lt;&gt;"",SUM(E250:G250)+K250,IF(SUM(E250:G250)&gt;100,"ERROR",IF(AND(E10="TEST",SUM(E250:G250)&lt;=100),SUM(E250:G250),IF(AND(E10="*TEST",F250="",E250&lt;=30,G250&lt;=70),SUM(E250:G250),IF(AND(E10="*TEST",F250&lt;=20,E250&lt;=20,G250&lt;=60),SUM(E250:G250),IF(AND(E10="*TEST",F250="-",E250&lt;=20,G250&lt;=60),SUM(E250:G250),"ERROR")))))))</f>
        <v/>
      </c>
      <c r="I250" s="4" t="str">
        <f>IF(H250="ERROR","ERROR",IF(H250="","",IF(AND(F10="*LAB",J10="RMK1",F250="-"),"F",IF(AND(F10="*LAB",J10="RMK2",F250="-"),"F",IF(AND(F10="*LAB",J10="RMK3",F250="-"),"E",IF(H250&gt;69.5,"A",IF(H250&gt;59.5,"B",IF(H250&gt;49.5,"C",IF(AND(D10="*PROGRAM",J10="RMK1",H250&lt;49.5),"F",IF(AND(D10="*PROGRAM",J10="RMK2",H250&lt;49.5),"F",IF(AND(D10="*PROGRAM",J10="RMK3",H250&lt;49.5),"E",IF(H250&gt;44.5,"D",IF(AND(J10="RMK3",H250&lt;44.5),"E",IF(AND(J10="RMK2",H250&lt;44.5),"F",IF(AND(J10="RMK1",H250&gt;39.5),"E","F")))))))))))))))</f>
        <v/>
      </c>
      <c r="J250" s="23" t="str">
        <f>IF(H250="ERROR","ERROR",IF(I250="","",IF(AND(J10="RMK3",I250="E",K250&lt;&gt;""),"*FAIL",IF(AND(J10="RMK1",I250="F",K250&lt;&gt;""),"*FAIL",IF(AND(J10="RMK2",I250="F",K250&lt;&gt;""),"*FAIL",IF(AND(J10="RMK1",K250&lt;&gt;""),"*PASS",IF(AND(J10="RMK2",K250&lt;&gt;""),"*PASS",IF(AND(J10="RMK3",K250&lt;&gt;""),"*PASS",IF(AND(J10="RMK3",I250="E"),"FAIL",IF(AND(J10="RMK1",I250="F"),"FAIL",IF(AND(J10="RMK2",I250="F"),"FAIL",IF(J10="RMK1","PASS",IF(J10="RMK2","PASS",IF(J10="RMK3","PASS","ERROR"))))))))))))))</f>
        <v/>
      </c>
      <c r="K250" s="22" t="str">
        <f>IF(Sheet1!I165="","",Sheet1!I165)</f>
        <v/>
      </c>
    </row>
    <row r="251" spans="1:11" x14ac:dyDescent="0.35">
      <c r="A251" s="4">
        <v>165</v>
      </c>
      <c r="B251" s="19" t="str">
        <f>IF(Sheet1!B166="","",Sheet1!B166)</f>
        <v/>
      </c>
      <c r="C251" s="4" t="str">
        <f>IF(Sheet1!C166="","",Sheet1!C166)</f>
        <v/>
      </c>
      <c r="D251" s="4" t="str">
        <f>IF(Sheet1!D166="","",Sheet1!D166)</f>
        <v/>
      </c>
      <c r="E251" s="4" t="str">
        <f>IF(Sheet1!E166="","",Sheet1!E166)</f>
        <v/>
      </c>
      <c r="F251" s="4" t="str">
        <f>IF(Sheet1!F166="","",Sheet1!F166)</f>
        <v/>
      </c>
      <c r="G251" s="4" t="str">
        <f>IF(Sheet1!G166="","",Sheet1!G166)</f>
        <v/>
      </c>
      <c r="H251" s="13" t="str">
        <f>IF(AND(E251="",F251="",G251=""),"",IF(K251&lt;&gt;"",SUM(E251:G251)+K251,IF(SUM(E251:G251)&gt;100,"ERROR",IF(AND(E10="TEST",SUM(E251:G251)&lt;=100),SUM(E251:G251),IF(AND(E10="*TEST",F251="",E251&lt;=30,G251&lt;=70),SUM(E251:G251),IF(AND(E10="*TEST",F251&lt;=20,E251&lt;=20,G251&lt;=60),SUM(E251:G251),IF(AND(E10="*TEST",F251="-",E251&lt;=20,G251&lt;=60),SUM(E251:G251),"ERROR")))))))</f>
        <v/>
      </c>
      <c r="I251" s="4" t="str">
        <f>IF(H251="ERROR","ERROR",IF(H251="","",IF(AND(F10="*LAB",J10="RMK1",F251="-"),"F",IF(AND(F10="*LAB",J10="RMK2",F251="-"),"F",IF(AND(F10="*LAB",J10="RMK3",F251="-"),"E",IF(H251&gt;69.5,"A",IF(H251&gt;59.5,"B",IF(H251&gt;49.5,"C",IF(AND(D10="*PROGRAM",J10="RMK1",H251&lt;49.5),"F",IF(AND(D10="*PROGRAM",J10="RMK2",H251&lt;49.5),"F",IF(AND(D10="*PROGRAM",J10="RMK3",H251&lt;49.5),"E",IF(H251&gt;44.5,"D",IF(AND(J10="RMK3",H251&lt;44.5),"E",IF(AND(J10="RMK2",H251&lt;44.5),"F",IF(AND(J10="RMK1",H251&gt;39.5),"E","F")))))))))))))))</f>
        <v/>
      </c>
      <c r="J251" s="23" t="str">
        <f>IF(H251="ERROR","ERROR",IF(I251="","",IF(AND(J10="RMK3",I251="E",K251&lt;&gt;""),"*FAIL",IF(AND(J10="RMK1",I251="F",K251&lt;&gt;""),"*FAIL",IF(AND(J10="RMK2",I251="F",K251&lt;&gt;""),"*FAIL",IF(AND(J10="RMK1",K251&lt;&gt;""),"*PASS",IF(AND(J10="RMK2",K251&lt;&gt;""),"*PASS",IF(AND(J10="RMK3",K251&lt;&gt;""),"*PASS",IF(AND(J10="RMK3",I251="E"),"FAIL",IF(AND(J10="RMK1",I251="F"),"FAIL",IF(AND(J10="RMK2",I251="F"),"FAIL",IF(J10="RMK1","PASS",IF(J10="RMK2","PASS",IF(J10="RMK3","PASS","ERROR"))))))))))))))</f>
        <v/>
      </c>
      <c r="K251" s="22" t="str">
        <f>IF(Sheet1!I166="","",Sheet1!I166)</f>
        <v/>
      </c>
    </row>
    <row r="252" spans="1:11" x14ac:dyDescent="0.35">
      <c r="A252" s="4">
        <v>166</v>
      </c>
      <c r="B252" s="19" t="str">
        <f>IF(Sheet1!B167="","",Sheet1!B167)</f>
        <v/>
      </c>
      <c r="C252" s="4" t="str">
        <f>IF(Sheet1!C167="","",Sheet1!C167)</f>
        <v/>
      </c>
      <c r="D252" s="4" t="str">
        <f>IF(Sheet1!D167="","",Sheet1!D167)</f>
        <v/>
      </c>
      <c r="E252" s="4" t="str">
        <f>IF(Sheet1!E167="","",Sheet1!E167)</f>
        <v/>
      </c>
      <c r="F252" s="4" t="str">
        <f>IF(Sheet1!F167="","",Sheet1!F167)</f>
        <v/>
      </c>
      <c r="G252" s="4" t="str">
        <f>IF(Sheet1!G167="","",Sheet1!G167)</f>
        <v/>
      </c>
      <c r="H252" s="13" t="str">
        <f>IF(AND(E252="",F252="",G252=""),"",IF(K252&lt;&gt;"",SUM(E252:G252)+K252,IF(SUM(E252:G252)&gt;100,"ERROR",IF(AND(E10="TEST",SUM(E252:G252)&lt;=100),SUM(E252:G252),IF(AND(E10="*TEST",F252="",E252&lt;=30,G252&lt;=70),SUM(E252:G252),IF(AND(E10="*TEST",F252&lt;=20,E252&lt;=20,G252&lt;=60),SUM(E252:G252),IF(AND(E10="*TEST",F252="-",E252&lt;=20,G252&lt;=60),SUM(E252:G252),"ERROR")))))))</f>
        <v/>
      </c>
      <c r="I252" s="4" t="str">
        <f>IF(H252="ERROR","ERROR",IF(H252="","",IF(AND(F10="*LAB",J10="RMK1",F252="-"),"F",IF(AND(F10="*LAB",J10="RMK2",F252="-"),"F",IF(AND(F10="*LAB",J10="RMK3",F252="-"),"E",IF(H252&gt;69.5,"A",IF(H252&gt;59.5,"B",IF(H252&gt;49.5,"C",IF(AND(D10="*PROGRAM",J10="RMK1",H252&lt;49.5),"F",IF(AND(D10="*PROGRAM",J10="RMK2",H252&lt;49.5),"F",IF(AND(D10="*PROGRAM",J10="RMK3",H252&lt;49.5),"E",IF(H252&gt;44.5,"D",IF(AND(J10="RMK3",H252&lt;44.5),"E",IF(AND(J10="RMK2",H252&lt;44.5),"F",IF(AND(J10="RMK1",H252&gt;39.5),"E","F")))))))))))))))</f>
        <v/>
      </c>
      <c r="J252" s="23" t="str">
        <f>IF(H252="ERROR","ERROR",IF(I252="","",IF(AND(J10="RMK3",I252="E",K252&lt;&gt;""),"*FAIL",IF(AND(J10="RMK1",I252="F",K252&lt;&gt;""),"*FAIL",IF(AND(J10="RMK2",I252="F",K252&lt;&gt;""),"*FAIL",IF(AND(J10="RMK1",K252&lt;&gt;""),"*PASS",IF(AND(J10="RMK2",K252&lt;&gt;""),"*PASS",IF(AND(J10="RMK3",K252&lt;&gt;""),"*PASS",IF(AND(J10="RMK3",I252="E"),"FAIL",IF(AND(J10="RMK1",I252="F"),"FAIL",IF(AND(J10="RMK2",I252="F"),"FAIL",IF(J10="RMK1","PASS",IF(J10="RMK2","PASS",IF(J10="RMK3","PASS","ERROR"))))))))))))))</f>
        <v/>
      </c>
      <c r="K252" s="22" t="str">
        <f>IF(Sheet1!I167="","",Sheet1!I167)</f>
        <v/>
      </c>
    </row>
    <row r="253" spans="1:11" x14ac:dyDescent="0.35">
      <c r="A253" s="4">
        <v>167</v>
      </c>
      <c r="B253" s="19" t="str">
        <f>IF(Sheet1!B168="","",Sheet1!B168)</f>
        <v/>
      </c>
      <c r="C253" s="4" t="str">
        <f>IF(Sheet1!C168="","",Sheet1!C168)</f>
        <v/>
      </c>
      <c r="D253" s="4" t="str">
        <f>IF(Sheet1!D168="","",Sheet1!D168)</f>
        <v/>
      </c>
      <c r="E253" s="4" t="str">
        <f>IF(Sheet1!E168="","",Sheet1!E168)</f>
        <v/>
      </c>
      <c r="F253" s="4" t="str">
        <f>IF(Sheet1!F168="","",Sheet1!F168)</f>
        <v/>
      </c>
      <c r="G253" s="4" t="str">
        <f>IF(Sheet1!G168="","",Sheet1!G168)</f>
        <v/>
      </c>
      <c r="H253" s="13" t="str">
        <f>IF(AND(E253="",F253="",G253=""),"",IF(K253&lt;&gt;"",SUM(E253:G253)+K253,IF(SUM(E253:G253)&gt;100,"ERROR",IF(AND(E10="TEST",SUM(E253:G253)&lt;=100),SUM(E253:G253),IF(AND(E10="*TEST",F253="",E253&lt;=30,G253&lt;=70),SUM(E253:G253),IF(AND(E10="*TEST",F253&lt;=20,E253&lt;=20,G253&lt;=60),SUM(E253:G253),IF(AND(E10="*TEST",F253="-",E253&lt;=20,G253&lt;=60),SUM(E253:G253),"ERROR")))))))</f>
        <v/>
      </c>
      <c r="I253" s="4" t="str">
        <f>IF(H253="ERROR","ERROR",IF(H253="","",IF(AND(F10="*LAB",J10="RMK1",F253="-"),"F",IF(AND(F10="*LAB",J10="RMK2",F253="-"),"F",IF(AND(F10="*LAB",J10="RMK3",F253="-"),"E",IF(H253&gt;69.5,"A",IF(H253&gt;59.5,"B",IF(H253&gt;49.5,"C",IF(AND(D10="*PROGRAM",J10="RMK1",H253&lt;49.5),"F",IF(AND(D10="*PROGRAM",J10="RMK2",H253&lt;49.5),"F",IF(AND(D10="*PROGRAM",J10="RMK3",H253&lt;49.5),"E",IF(H253&gt;44.5,"D",IF(AND(J10="RMK3",H253&lt;44.5),"E",IF(AND(J10="RMK2",H253&lt;44.5),"F",IF(AND(J10="RMK1",H253&gt;39.5),"E","F")))))))))))))))</f>
        <v/>
      </c>
      <c r="J253" s="23" t="str">
        <f>IF(H253="ERROR","ERROR",IF(I253="","",IF(AND(J10="RMK3",I253="E",K253&lt;&gt;""),"*FAIL",IF(AND(J10="RMK1",I253="F",K253&lt;&gt;""),"*FAIL",IF(AND(J10="RMK2",I253="F",K253&lt;&gt;""),"*FAIL",IF(AND(J10="RMK1",K253&lt;&gt;""),"*PASS",IF(AND(J10="RMK2",K253&lt;&gt;""),"*PASS",IF(AND(J10="RMK3",K253&lt;&gt;""),"*PASS",IF(AND(J10="RMK3",I253="E"),"FAIL",IF(AND(J10="RMK1",I253="F"),"FAIL",IF(AND(J10="RMK2",I253="F"),"FAIL",IF(J10="RMK1","PASS",IF(J10="RMK2","PASS",IF(J10="RMK3","PASS","ERROR"))))))))))))))</f>
        <v/>
      </c>
      <c r="K253" s="22" t="str">
        <f>IF(Sheet1!I168="","",Sheet1!I168)</f>
        <v/>
      </c>
    </row>
    <row r="254" spans="1:11" x14ac:dyDescent="0.35">
      <c r="A254" s="4">
        <v>168</v>
      </c>
      <c r="B254" s="19" t="str">
        <f>IF(Sheet1!B169="","",Sheet1!B169)</f>
        <v/>
      </c>
      <c r="C254" s="4" t="str">
        <f>IF(Sheet1!C169="","",Sheet1!C169)</f>
        <v/>
      </c>
      <c r="D254" s="4" t="str">
        <f>IF(Sheet1!D169="","",Sheet1!D169)</f>
        <v/>
      </c>
      <c r="E254" s="4" t="str">
        <f>IF(Sheet1!E169="","",Sheet1!E169)</f>
        <v/>
      </c>
      <c r="F254" s="4" t="str">
        <f>IF(Sheet1!F169="","",Sheet1!F169)</f>
        <v/>
      </c>
      <c r="G254" s="4" t="str">
        <f>IF(Sheet1!G169="","",Sheet1!G169)</f>
        <v/>
      </c>
      <c r="H254" s="13" t="str">
        <f>IF(AND(E254="",F254="",G254=""),"",IF(K254&lt;&gt;"",SUM(E254:G254)+K254,IF(SUM(E254:G254)&gt;100,"ERROR",IF(AND(E10="TEST",SUM(E254:G254)&lt;=100),SUM(E254:G254),IF(AND(E10="*TEST",F254="",E254&lt;=30,G254&lt;=70),SUM(E254:G254),IF(AND(E10="*TEST",F254&lt;=20,E254&lt;=20,G254&lt;=60),SUM(E254:G254),IF(AND(E10="*TEST",F254="-",E254&lt;=20,G254&lt;=60),SUM(E254:G254),"ERROR")))))))</f>
        <v/>
      </c>
      <c r="I254" s="4" t="str">
        <f>IF(H254="ERROR","ERROR",IF(H254="","",IF(AND(F10="*LAB",J10="RMK1",F254="-"),"F",IF(AND(F10="*LAB",J10="RMK2",F254="-"),"F",IF(AND(F10="*LAB",J10="RMK3",F254="-"),"E",IF(H254&gt;69.5,"A",IF(H254&gt;59.5,"B",IF(H254&gt;49.5,"C",IF(AND(D10="*PROGRAM",J10="RMK1",H254&lt;49.5),"F",IF(AND(D10="*PROGRAM",J10="RMK2",H254&lt;49.5),"F",IF(AND(D10="*PROGRAM",J10="RMK3",H254&lt;49.5),"E",IF(H254&gt;44.5,"D",IF(AND(J10="RMK3",H254&lt;44.5),"E",IF(AND(J10="RMK2",H254&lt;44.5),"F",IF(AND(J10="RMK1",H254&gt;39.5),"E","F")))))))))))))))</f>
        <v/>
      </c>
      <c r="J254" s="23" t="str">
        <f>IF(H254="ERROR","ERROR",IF(I254="","",IF(AND(J10="RMK3",I254="E",K254&lt;&gt;""),"*FAIL",IF(AND(J10="RMK1",I254="F",K254&lt;&gt;""),"*FAIL",IF(AND(J10="RMK2",I254="F",K254&lt;&gt;""),"*FAIL",IF(AND(J10="RMK1",K254&lt;&gt;""),"*PASS",IF(AND(J10="RMK2",K254&lt;&gt;""),"*PASS",IF(AND(J10="RMK3",K254&lt;&gt;""),"*PASS",IF(AND(J10="RMK3",I254="E"),"FAIL",IF(AND(J10="RMK1",I254="F"),"FAIL",IF(AND(J10="RMK2",I254="F"),"FAIL",IF(J10="RMK1","PASS",IF(J10="RMK2","PASS",IF(J10="RMK3","PASS","ERROR"))))))))))))))</f>
        <v/>
      </c>
      <c r="K254" s="22" t="str">
        <f>IF(Sheet1!I169="","",Sheet1!I169)</f>
        <v/>
      </c>
    </row>
    <row r="255" spans="1:11" x14ac:dyDescent="0.35">
      <c r="A255" s="4">
        <v>169</v>
      </c>
      <c r="B255" s="19" t="str">
        <f>IF(Sheet1!B170="","",Sheet1!B170)</f>
        <v/>
      </c>
      <c r="C255" s="4" t="str">
        <f>IF(Sheet1!C170="","",Sheet1!C170)</f>
        <v/>
      </c>
      <c r="D255" s="4" t="str">
        <f>IF(Sheet1!D170="","",Sheet1!D170)</f>
        <v/>
      </c>
      <c r="E255" s="4" t="str">
        <f>IF(Sheet1!E170="","",Sheet1!E170)</f>
        <v/>
      </c>
      <c r="F255" s="4" t="str">
        <f>IF(Sheet1!F170="","",Sheet1!F170)</f>
        <v/>
      </c>
      <c r="G255" s="4" t="str">
        <f>IF(Sheet1!G170="","",Sheet1!G170)</f>
        <v/>
      </c>
      <c r="H255" s="13" t="str">
        <f>IF(AND(E255="",F255="",G255=""),"",IF(K255&lt;&gt;"",SUM(E255:G255)+K255,IF(SUM(E255:G255)&gt;100,"ERROR",IF(AND(E10="TEST",SUM(E255:G255)&lt;=100),SUM(E255:G255),IF(AND(E10="*TEST",F255="",E255&lt;=30,G255&lt;=70),SUM(E255:G255),IF(AND(E10="*TEST",F255&lt;=20,E255&lt;=20,G255&lt;=60),SUM(E255:G255),IF(AND(E10="*TEST",F255="-",E255&lt;=20,G255&lt;=60),SUM(E255:G255),"ERROR")))))))</f>
        <v/>
      </c>
      <c r="I255" s="4" t="str">
        <f>IF(H255="ERROR","ERROR",IF(H255="","",IF(AND(F10="*LAB",J10="RMK1",F255="-"),"F",IF(AND(F10="*LAB",J10="RMK2",F255="-"),"F",IF(AND(F10="*LAB",J10="RMK3",F255="-"),"E",IF(H255&gt;69.5,"A",IF(H255&gt;59.5,"B",IF(H255&gt;49.5,"C",IF(AND(D10="*PROGRAM",J10="RMK1",H255&lt;49.5),"F",IF(AND(D10="*PROGRAM",J10="RMK2",H255&lt;49.5),"F",IF(AND(D10="*PROGRAM",J10="RMK3",H255&lt;49.5),"E",IF(H255&gt;44.5,"D",IF(AND(J10="RMK3",H255&lt;44.5),"E",IF(AND(J10="RMK2",H255&lt;44.5),"F",IF(AND(J10="RMK1",H255&gt;39.5),"E","F")))))))))))))))</f>
        <v/>
      </c>
      <c r="J255" s="23" t="str">
        <f>IF(H255="ERROR","ERROR",IF(I255="","",IF(AND(J10="RMK3",I255="E",K255&lt;&gt;""),"*FAIL",IF(AND(J10="RMK1",I255="F",K255&lt;&gt;""),"*FAIL",IF(AND(J10="RMK2",I255="F",K255&lt;&gt;""),"*FAIL",IF(AND(J10="RMK1",K255&lt;&gt;""),"*PASS",IF(AND(J10="RMK2",K255&lt;&gt;""),"*PASS",IF(AND(J10="RMK3",K255&lt;&gt;""),"*PASS",IF(AND(J10="RMK3",I255="E"),"FAIL",IF(AND(J10="RMK1",I255="F"),"FAIL",IF(AND(J10="RMK2",I255="F"),"FAIL",IF(J10="RMK1","PASS",IF(J10="RMK2","PASS",IF(J10="RMK3","PASS","ERROR"))))))))))))))</f>
        <v/>
      </c>
      <c r="K255" s="22" t="str">
        <f>IF(Sheet1!I170="","",Sheet1!I170)</f>
        <v/>
      </c>
    </row>
    <row r="256" spans="1:11" x14ac:dyDescent="0.35">
      <c r="A256" s="4">
        <v>170</v>
      </c>
      <c r="B256" s="19" t="str">
        <f>IF(Sheet1!B171="","",Sheet1!B171)</f>
        <v/>
      </c>
      <c r="C256" s="4" t="str">
        <f>IF(Sheet1!C171="","",Sheet1!C171)</f>
        <v/>
      </c>
      <c r="D256" s="4" t="str">
        <f>IF(Sheet1!D171="","",Sheet1!D171)</f>
        <v/>
      </c>
      <c r="E256" s="4" t="str">
        <f>IF(Sheet1!E171="","",Sheet1!E171)</f>
        <v/>
      </c>
      <c r="F256" s="4" t="str">
        <f>IF(Sheet1!F171="","",Sheet1!F171)</f>
        <v/>
      </c>
      <c r="G256" s="4" t="str">
        <f>IF(Sheet1!G171="","",Sheet1!G171)</f>
        <v/>
      </c>
      <c r="H256" s="13" t="str">
        <f>IF(AND(E256="",F256="",G256=""),"",IF(K256&lt;&gt;"",SUM(E256:G256)+K256,IF(SUM(E256:G256)&gt;100,"ERROR",IF(AND(E10="TEST",SUM(E256:G256)&lt;=100),SUM(E256:G256),IF(AND(E10="*TEST",F256="",E256&lt;=30,G256&lt;=70),SUM(E256:G256),IF(AND(E10="*TEST",F256&lt;=20,E256&lt;=20,G256&lt;=60),SUM(E256:G256),IF(AND(E10="*TEST",F256="-",E256&lt;=20,G256&lt;=60),SUM(E256:G256),"ERROR")))))))</f>
        <v/>
      </c>
      <c r="I256" s="4" t="str">
        <f>IF(H256="ERROR","ERROR",IF(H256="","",IF(AND(F10="*LAB",J10="RMK1",F256="-"),"F",IF(AND(F10="*LAB",J10="RMK2",F256="-"),"F",IF(AND(F10="*LAB",J10="RMK3",F256="-"),"E",IF(H256&gt;69.5,"A",IF(H256&gt;59.5,"B",IF(H256&gt;49.5,"C",IF(AND(D10="*PROGRAM",J10="RMK1",H256&lt;49.5),"F",IF(AND(D10="*PROGRAM",J10="RMK2",H256&lt;49.5),"F",IF(AND(D10="*PROGRAM",J10="RMK3",H256&lt;49.5),"E",IF(H256&gt;44.5,"D",IF(AND(J10="RMK3",H256&lt;44.5),"E",IF(AND(J10="RMK2",H256&lt;44.5),"F",IF(AND(J10="RMK1",H256&gt;39.5),"E","F")))))))))))))))</f>
        <v/>
      </c>
      <c r="J256" s="23" t="str">
        <f>IF(H256="ERROR","ERROR",IF(I256="","",IF(AND(J10="RMK3",I256="E",K256&lt;&gt;""),"*FAIL",IF(AND(J10="RMK1",I256="F",K256&lt;&gt;""),"*FAIL",IF(AND(J10="RMK2",I256="F",K256&lt;&gt;""),"*FAIL",IF(AND(J10="RMK1",K256&lt;&gt;""),"*PASS",IF(AND(J10="RMK2",K256&lt;&gt;""),"*PASS",IF(AND(J10="RMK3",K256&lt;&gt;""),"*PASS",IF(AND(J10="RMK3",I256="E"),"FAIL",IF(AND(J10="RMK1",I256="F"),"FAIL",IF(AND(J10="RMK2",I256="F"),"FAIL",IF(J10="RMK1","PASS",IF(J10="RMK2","PASS",IF(J10="RMK3","PASS","ERROR"))))))))))))))</f>
        <v/>
      </c>
      <c r="K256" s="22" t="str">
        <f>IF(Sheet1!I171="","",Sheet1!I171)</f>
        <v/>
      </c>
    </row>
    <row r="257" spans="1:11" x14ac:dyDescent="0.35">
      <c r="A257" s="4">
        <v>171</v>
      </c>
      <c r="B257" s="19" t="str">
        <f>IF(Sheet1!B172="","",Sheet1!B172)</f>
        <v/>
      </c>
      <c r="C257" s="4" t="str">
        <f>IF(Sheet1!C172="","",Sheet1!C172)</f>
        <v/>
      </c>
      <c r="D257" s="4" t="str">
        <f>IF(Sheet1!D172="","",Sheet1!D172)</f>
        <v/>
      </c>
      <c r="E257" s="4" t="str">
        <f>IF(Sheet1!E172="","",Sheet1!E172)</f>
        <v/>
      </c>
      <c r="F257" s="4" t="str">
        <f>IF(Sheet1!F172="","",Sheet1!F172)</f>
        <v/>
      </c>
      <c r="G257" s="4" t="str">
        <f>IF(Sheet1!G172="","",Sheet1!G172)</f>
        <v/>
      </c>
      <c r="H257" s="13" t="str">
        <f>IF(AND(E257="",F257="",G257=""),"",IF(K257&lt;&gt;"",SUM(E257:G257)+K257,IF(SUM(E257:G257)&gt;100,"ERROR",IF(AND(E10="TEST",SUM(E257:G257)&lt;=100),SUM(E257:G257),IF(AND(E10="*TEST",F257="",E257&lt;=30,G257&lt;=70),SUM(E257:G257),IF(AND(E10="*TEST",F257&lt;=20,E257&lt;=20,G257&lt;=60),SUM(E257:G257),IF(AND(E10="*TEST",F257="-",E257&lt;=20,G257&lt;=60),SUM(E257:G257),"ERROR")))))))</f>
        <v/>
      </c>
      <c r="I257" s="4" t="str">
        <f>IF(H257="ERROR","ERROR",IF(H257="","",IF(AND(F10="*LAB",J10="RMK1",F257="-"),"F",IF(AND(F10="*LAB",J10="RMK2",F257="-"),"F",IF(AND(F10="*LAB",J10="RMK3",F257="-"),"E",IF(H257&gt;69.5,"A",IF(H257&gt;59.5,"B",IF(H257&gt;49.5,"C",IF(AND(D10="*PROGRAM",J10="RMK1",H257&lt;49.5),"F",IF(AND(D10="*PROGRAM",J10="RMK2",H257&lt;49.5),"F",IF(AND(D10="*PROGRAM",J10="RMK3",H257&lt;49.5),"E",IF(H257&gt;44.5,"D",IF(AND(J10="RMK3",H257&lt;44.5),"E",IF(AND(J10="RMK2",H257&lt;44.5),"F",IF(AND(J10="RMK1",H257&gt;39.5),"E","F")))))))))))))))</f>
        <v/>
      </c>
      <c r="J257" s="23" t="str">
        <f>IF(H257="ERROR","ERROR",IF(I257="","",IF(AND(J10="RMK3",I257="E",K257&lt;&gt;""),"*FAIL",IF(AND(J10="RMK1",I257="F",K257&lt;&gt;""),"*FAIL",IF(AND(J10="RMK2",I257="F",K257&lt;&gt;""),"*FAIL",IF(AND(J10="RMK1",K257&lt;&gt;""),"*PASS",IF(AND(J10="RMK2",K257&lt;&gt;""),"*PASS",IF(AND(J10="RMK3",K257&lt;&gt;""),"*PASS",IF(AND(J10="RMK3",I257="E"),"FAIL",IF(AND(J10="RMK1",I257="F"),"FAIL",IF(AND(J10="RMK2",I257="F"),"FAIL",IF(J10="RMK1","PASS",IF(J10="RMK2","PASS",IF(J10="RMK3","PASS","ERROR"))))))))))))))</f>
        <v/>
      </c>
      <c r="K257" s="22" t="str">
        <f>IF(Sheet1!I172="","",Sheet1!I172)</f>
        <v/>
      </c>
    </row>
    <row r="258" spans="1:11" x14ac:dyDescent="0.35">
      <c r="A258" s="4">
        <v>172</v>
      </c>
      <c r="B258" s="19" t="str">
        <f>IF(Sheet1!B173="","",Sheet1!B173)</f>
        <v/>
      </c>
      <c r="C258" s="4" t="str">
        <f>IF(Sheet1!C173="","",Sheet1!C173)</f>
        <v/>
      </c>
      <c r="D258" s="4" t="str">
        <f>IF(Sheet1!D173="","",Sheet1!D173)</f>
        <v/>
      </c>
      <c r="E258" s="4" t="str">
        <f>IF(Sheet1!E173="","",Sheet1!E173)</f>
        <v/>
      </c>
      <c r="F258" s="4" t="str">
        <f>IF(Sheet1!F173="","",Sheet1!F173)</f>
        <v/>
      </c>
      <c r="G258" s="4" t="str">
        <f>IF(Sheet1!G173="","",Sheet1!G173)</f>
        <v/>
      </c>
      <c r="H258" s="13" t="str">
        <f>IF(AND(E258="",F258="",G258=""),"",IF(K258&lt;&gt;"",SUM(E258:G258)+K258,IF(SUM(E258:G258)&gt;100,"ERROR",IF(AND(E10="TEST",SUM(E258:G258)&lt;=100),SUM(E258:G258),IF(AND(E10="*TEST",F258="",E258&lt;=30,G258&lt;=70),SUM(E258:G258),IF(AND(E10="*TEST",F258&lt;=20,E258&lt;=20,G258&lt;=60),SUM(E258:G258),IF(AND(E10="*TEST",F258="-",E258&lt;=20,G258&lt;=60),SUM(E258:G258),"ERROR")))))))</f>
        <v/>
      </c>
      <c r="I258" s="4" t="str">
        <f>IF(H258="ERROR","ERROR",IF(H258="","",IF(AND(F10="*LAB",J10="RMK1",F258="-"),"F",IF(AND(F10="*LAB",J10="RMK2",F258="-"),"F",IF(AND(F10="*LAB",J10="RMK3",F258="-"),"E",IF(H258&gt;69.5,"A",IF(H258&gt;59.5,"B",IF(H258&gt;49.5,"C",IF(AND(D10="*PROGRAM",J10="RMK1",H258&lt;49.5),"F",IF(AND(D10="*PROGRAM",J10="RMK2",H258&lt;49.5),"F",IF(AND(D10="*PROGRAM",J10="RMK3",H258&lt;49.5),"E",IF(H258&gt;44.5,"D",IF(AND(J10="RMK3",H258&lt;44.5),"E",IF(AND(J10="RMK2",H258&lt;44.5),"F",IF(AND(J10="RMK1",H258&gt;39.5),"E","F")))))))))))))))</f>
        <v/>
      </c>
      <c r="J258" s="23" t="str">
        <f>IF(H258="ERROR","ERROR",IF(I258="","",IF(AND(J10="RMK3",I258="E",K258&lt;&gt;""),"*FAIL",IF(AND(J10="RMK1",I258="F",K258&lt;&gt;""),"*FAIL",IF(AND(J10="RMK2",I258="F",K258&lt;&gt;""),"*FAIL",IF(AND(J10="RMK1",K258&lt;&gt;""),"*PASS",IF(AND(J10="RMK2",K258&lt;&gt;""),"*PASS",IF(AND(J10="RMK3",K258&lt;&gt;""),"*PASS",IF(AND(J10="RMK3",I258="E"),"FAIL",IF(AND(J10="RMK1",I258="F"),"FAIL",IF(AND(J10="RMK2",I258="F"),"FAIL",IF(J10="RMK1","PASS",IF(J10="RMK2","PASS",IF(J10="RMK3","PASS","ERROR"))))))))))))))</f>
        <v/>
      </c>
      <c r="K258" s="22" t="str">
        <f>IF(Sheet1!I173="","",Sheet1!I173)</f>
        <v/>
      </c>
    </row>
    <row r="259" spans="1:11" x14ac:dyDescent="0.35">
      <c r="A259" s="4">
        <v>173</v>
      </c>
      <c r="B259" s="19" t="str">
        <f>IF(Sheet1!B174="","",Sheet1!B174)</f>
        <v/>
      </c>
      <c r="C259" s="4" t="str">
        <f>IF(Sheet1!C174="","",Sheet1!C174)</f>
        <v/>
      </c>
      <c r="D259" s="4" t="str">
        <f>IF(Sheet1!D174="","",Sheet1!D174)</f>
        <v/>
      </c>
      <c r="E259" s="4" t="str">
        <f>IF(Sheet1!E174="","",Sheet1!E174)</f>
        <v/>
      </c>
      <c r="F259" s="4" t="str">
        <f>IF(Sheet1!F174="","",Sheet1!F174)</f>
        <v/>
      </c>
      <c r="G259" s="4" t="str">
        <f>IF(Sheet1!G174="","",Sheet1!G174)</f>
        <v/>
      </c>
      <c r="H259" s="13" t="str">
        <f>IF(AND(E259="",F259="",G259=""),"",IF(K259&lt;&gt;"",SUM(E259:G259)+K259,IF(SUM(E259:G259)&gt;100,"ERROR",IF(AND(E10="TEST",SUM(E259:G259)&lt;=100),SUM(E259:G259),IF(AND(E10="*TEST",F259="",E259&lt;=30,G259&lt;=70),SUM(E259:G259),IF(AND(E10="*TEST",F259&lt;=20,E259&lt;=20,G259&lt;=60),SUM(E259:G259),IF(AND(E10="*TEST",F259="-",E259&lt;=20,G259&lt;=60),SUM(E259:G259),"ERROR")))))))</f>
        <v/>
      </c>
      <c r="I259" s="4" t="str">
        <f>IF(H259="ERROR","ERROR",IF(H259="","",IF(AND(F10="*LAB",J10="RMK1",F259="-"),"F",IF(AND(F10="*LAB",J10="RMK2",F259="-"),"F",IF(AND(F10="*LAB",J10="RMK3",F259="-"),"E",IF(H259&gt;69.5,"A",IF(H259&gt;59.5,"B",IF(H259&gt;49.5,"C",IF(AND(D10="*PROGRAM",J10="RMK1",H259&lt;49.5),"F",IF(AND(D10="*PROGRAM",J10="RMK2",H259&lt;49.5),"F",IF(AND(D10="*PROGRAM",J10="RMK3",H259&lt;49.5),"E",IF(H259&gt;44.5,"D",IF(AND(J10="RMK3",H259&lt;44.5),"E",IF(AND(J10="RMK2",H259&lt;44.5),"F",IF(AND(J10="RMK1",H259&gt;39.5),"E","F")))))))))))))))</f>
        <v/>
      </c>
      <c r="J259" s="23" t="str">
        <f>IF(H259="ERROR","ERROR",IF(I259="","",IF(AND(J10="RMK3",I259="E",K259&lt;&gt;""),"*FAIL",IF(AND(J10="RMK1",I259="F",K259&lt;&gt;""),"*FAIL",IF(AND(J10="RMK2",I259="F",K259&lt;&gt;""),"*FAIL",IF(AND(J10="RMK1",K259&lt;&gt;""),"*PASS",IF(AND(J10="RMK2",K259&lt;&gt;""),"*PASS",IF(AND(J10="RMK3",K259&lt;&gt;""),"*PASS",IF(AND(J10="RMK3",I259="E"),"FAIL",IF(AND(J10="RMK1",I259="F"),"FAIL",IF(AND(J10="RMK2",I259="F"),"FAIL",IF(J10="RMK1","PASS",IF(J10="RMK2","PASS",IF(J10="RMK3","PASS","ERROR"))))))))))))))</f>
        <v/>
      </c>
      <c r="K259" s="22" t="str">
        <f>IF(Sheet1!I174="","",Sheet1!I174)</f>
        <v/>
      </c>
    </row>
    <row r="260" spans="1:11" x14ac:dyDescent="0.35">
      <c r="A260" s="4">
        <v>174</v>
      </c>
      <c r="B260" s="19" t="str">
        <f>IF(Sheet1!B175="","",Sheet1!B175)</f>
        <v/>
      </c>
      <c r="C260" s="4" t="str">
        <f>IF(Sheet1!C175="","",Sheet1!C175)</f>
        <v/>
      </c>
      <c r="D260" s="4" t="str">
        <f>IF(Sheet1!D175="","",Sheet1!D175)</f>
        <v/>
      </c>
      <c r="E260" s="4" t="str">
        <f>IF(Sheet1!E175="","",Sheet1!E175)</f>
        <v/>
      </c>
      <c r="F260" s="4" t="str">
        <f>IF(Sheet1!F175="","",Sheet1!F175)</f>
        <v/>
      </c>
      <c r="G260" s="4" t="str">
        <f>IF(Sheet1!G175="","",Sheet1!G175)</f>
        <v/>
      </c>
      <c r="H260" s="13" t="str">
        <f>IF(AND(E260="",F260="",G260=""),"",IF(K260&lt;&gt;"",SUM(E260:G260)+K260,IF(SUM(E260:G260)&gt;100,"ERROR",IF(AND(E10="TEST",SUM(E260:G260)&lt;=100),SUM(E260:G260),IF(AND(E10="*TEST",F260="",E260&lt;=30,G260&lt;=70),SUM(E260:G260),IF(AND(E10="*TEST",F260&lt;=20,E260&lt;=20,G260&lt;=60),SUM(E260:G260),IF(AND(E10="*TEST",F260="-",E260&lt;=20,G260&lt;=60),SUM(E260:G260),"ERROR")))))))</f>
        <v/>
      </c>
      <c r="I260" s="4" t="str">
        <f>IF(H260="ERROR","ERROR",IF(H260="","",IF(AND(F10="*LAB",J10="RMK1",F260="-"),"F",IF(AND(F10="*LAB",J10="RMK2",F260="-"),"F",IF(AND(F10="*LAB",J10="RMK3",F260="-"),"E",IF(H260&gt;69.5,"A",IF(H260&gt;59.5,"B",IF(H260&gt;49.5,"C",IF(AND(D10="*PROGRAM",J10="RMK1",H260&lt;49.5),"F",IF(AND(D10="*PROGRAM",J10="RMK2",H260&lt;49.5),"F",IF(AND(D10="*PROGRAM",J10="RMK3",H260&lt;49.5),"E",IF(H260&gt;44.5,"D",IF(AND(J10="RMK3",H260&lt;44.5),"E",IF(AND(J10="RMK2",H260&lt;44.5),"F",IF(AND(J10="RMK1",H260&gt;39.5),"E","F")))))))))))))))</f>
        <v/>
      </c>
      <c r="J260" s="23" t="str">
        <f>IF(H260="ERROR","ERROR",IF(I260="","",IF(AND(J10="RMK3",I260="E",K260&lt;&gt;""),"*FAIL",IF(AND(J10="RMK1",I260="F",K260&lt;&gt;""),"*FAIL",IF(AND(J10="RMK2",I260="F",K260&lt;&gt;""),"*FAIL",IF(AND(J10="RMK1",K260&lt;&gt;""),"*PASS",IF(AND(J10="RMK2",K260&lt;&gt;""),"*PASS",IF(AND(J10="RMK3",K260&lt;&gt;""),"*PASS",IF(AND(J10="RMK3",I260="E"),"FAIL",IF(AND(J10="RMK1",I260="F"),"FAIL",IF(AND(J10="RMK2",I260="F"),"FAIL",IF(J10="RMK1","PASS",IF(J10="RMK2","PASS",IF(J10="RMK3","PASS","ERROR"))))))))))))))</f>
        <v/>
      </c>
      <c r="K260" s="22" t="str">
        <f>IF(Sheet1!I175="","",Sheet1!I175)</f>
        <v/>
      </c>
    </row>
    <row r="261" spans="1:11" x14ac:dyDescent="0.35">
      <c r="A261" s="4">
        <v>175</v>
      </c>
      <c r="B261" s="19" t="str">
        <f>IF(Sheet1!B176="","",Sheet1!B176)</f>
        <v/>
      </c>
      <c r="C261" s="4" t="str">
        <f>IF(Sheet1!C176="","",Sheet1!C176)</f>
        <v/>
      </c>
      <c r="D261" s="4" t="str">
        <f>IF(Sheet1!D176="","",Sheet1!D176)</f>
        <v/>
      </c>
      <c r="E261" s="4" t="str">
        <f>IF(Sheet1!E176="","",Sheet1!E176)</f>
        <v/>
      </c>
      <c r="F261" s="4" t="str">
        <f>IF(Sheet1!F176="","",Sheet1!F176)</f>
        <v/>
      </c>
      <c r="G261" s="4" t="str">
        <f>IF(Sheet1!G176="","",Sheet1!G176)</f>
        <v/>
      </c>
      <c r="H261" s="13" t="str">
        <f>IF(AND(E261="",F261="",G261=""),"",IF(K261&lt;&gt;"",SUM(E261:G261)+K261,IF(SUM(E261:G261)&gt;100,"ERROR",IF(AND(E10="TEST",SUM(E261:G261)&lt;=100),SUM(E261:G261),IF(AND(E10="*TEST",F261="",E261&lt;=30,G261&lt;=70),SUM(E261:G261),IF(AND(E10="*TEST",F261&lt;=20,E261&lt;=20,G261&lt;=60),SUM(E261:G261),IF(AND(E10="*TEST",F261="-",E261&lt;=20,G261&lt;=60),SUM(E261:G261),"ERROR")))))))</f>
        <v/>
      </c>
      <c r="I261" s="4" t="str">
        <f>IF(H261="ERROR","ERROR",IF(H261="","",IF(AND(F10="*LAB",J10="RMK1",F261="-"),"F",IF(AND(F10="*LAB",J10="RMK2",F261="-"),"F",IF(AND(F10="*LAB",J10="RMK3",F261="-"),"E",IF(H261&gt;69.5,"A",IF(H261&gt;59.5,"B",IF(H261&gt;49.5,"C",IF(AND(D10="*PROGRAM",J10="RMK1",H261&lt;49.5),"F",IF(AND(D10="*PROGRAM",J10="RMK2",H261&lt;49.5),"F",IF(AND(D10="*PROGRAM",J10="RMK3",H261&lt;49.5),"E",IF(H261&gt;44.5,"D",IF(AND(J10="RMK3",H261&lt;44.5),"E",IF(AND(J10="RMK2",H261&lt;44.5),"F",IF(AND(J10="RMK1",H261&gt;39.5),"E","F")))))))))))))))</f>
        <v/>
      </c>
      <c r="J261" s="23" t="str">
        <f>IF(H261="ERROR","ERROR",IF(I261="","",IF(AND(J10="RMK3",I261="E",K261&lt;&gt;""),"*FAIL",IF(AND(J10="RMK1",I261="F",K261&lt;&gt;""),"*FAIL",IF(AND(J10="RMK2",I261="F",K261&lt;&gt;""),"*FAIL",IF(AND(J10="RMK1",K261&lt;&gt;""),"*PASS",IF(AND(J10="RMK2",K261&lt;&gt;""),"*PASS",IF(AND(J10="RMK3",K261&lt;&gt;""),"*PASS",IF(AND(J10="RMK3",I261="E"),"FAIL",IF(AND(J10="RMK1",I261="F"),"FAIL",IF(AND(J10="RMK2",I261="F"),"FAIL",IF(J10="RMK1","PASS",IF(J10="RMK2","PASS",IF(J10="RMK3","PASS","ERROR"))))))))))))))</f>
        <v/>
      </c>
      <c r="K261" s="22" t="str">
        <f>IF(Sheet1!I176="","",Sheet1!I176)</f>
        <v/>
      </c>
    </row>
    <row r="262" spans="1:11" x14ac:dyDescent="0.35">
      <c r="A262" s="4">
        <v>176</v>
      </c>
      <c r="B262" s="19" t="str">
        <f>IF(Sheet1!B177="","",Sheet1!B177)</f>
        <v/>
      </c>
      <c r="C262" s="4" t="str">
        <f>IF(Sheet1!C177="","",Sheet1!C177)</f>
        <v/>
      </c>
      <c r="D262" s="4" t="str">
        <f>IF(Sheet1!D177="","",Sheet1!D177)</f>
        <v/>
      </c>
      <c r="E262" s="4" t="str">
        <f>IF(Sheet1!E177="","",Sheet1!E177)</f>
        <v/>
      </c>
      <c r="F262" s="4" t="str">
        <f>IF(Sheet1!F177="","",Sheet1!F177)</f>
        <v/>
      </c>
      <c r="G262" s="4" t="str">
        <f>IF(Sheet1!G177="","",Sheet1!G177)</f>
        <v/>
      </c>
      <c r="H262" s="13" t="str">
        <f>IF(AND(E262="",F262="",G262=""),"",IF(K262&lt;&gt;"",SUM(E262:G262)+K262,IF(SUM(E262:G262)&gt;100,"ERROR",IF(AND(E10="TEST",SUM(E262:G262)&lt;=100),SUM(E262:G262),IF(AND(E10="*TEST",F262="",E262&lt;=30,G262&lt;=70),SUM(E262:G262),IF(AND(E10="*TEST",F262&lt;=20,E262&lt;=20,G262&lt;=60),SUM(E262:G262),IF(AND(E10="*TEST",F262="-",E262&lt;=20,G262&lt;=60),SUM(E262:G262),"ERROR")))))))</f>
        <v/>
      </c>
      <c r="I262" s="4" t="str">
        <f>IF(H262="ERROR","ERROR",IF(H262="","",IF(AND(F10="*LAB",J10="RMK1",F262="-"),"F",IF(AND(F10="*LAB",J10="RMK2",F262="-"),"F",IF(AND(F10="*LAB",J10="RMK3",F262="-"),"E",IF(H262&gt;69.5,"A",IF(H262&gt;59.5,"B",IF(H262&gt;49.5,"C",IF(AND(D10="*PROGRAM",J10="RMK1",H262&lt;49.5),"F",IF(AND(D10="*PROGRAM",J10="RMK2",H262&lt;49.5),"F",IF(AND(D10="*PROGRAM",J10="RMK3",H262&lt;49.5),"E",IF(H262&gt;44.5,"D",IF(AND(J10="RMK3",H262&lt;44.5),"E",IF(AND(J10="RMK2",H262&lt;44.5),"F",IF(AND(J10="RMK1",H262&gt;39.5),"E","F")))))))))))))))</f>
        <v/>
      </c>
      <c r="J262" s="23" t="str">
        <f>IF(H262="ERROR","ERROR",IF(I262="","",IF(AND(J10="RMK3",I262="E",K262&lt;&gt;""),"*FAIL",IF(AND(J10="RMK1",I262="F",K262&lt;&gt;""),"*FAIL",IF(AND(J10="RMK2",I262="F",K262&lt;&gt;""),"*FAIL",IF(AND(J10="RMK1",K262&lt;&gt;""),"*PASS",IF(AND(J10="RMK2",K262&lt;&gt;""),"*PASS",IF(AND(J10="RMK3",K262&lt;&gt;""),"*PASS",IF(AND(J10="RMK3",I262="E"),"FAIL",IF(AND(J10="RMK1",I262="F"),"FAIL",IF(AND(J10="RMK2",I262="F"),"FAIL",IF(J10="RMK1","PASS",IF(J10="RMK2","PASS",IF(J10="RMK3","PASS","ERROR"))))))))))))))</f>
        <v/>
      </c>
      <c r="K262" s="22" t="str">
        <f>IF(Sheet1!I177="","",Sheet1!I177)</f>
        <v/>
      </c>
    </row>
    <row r="263" spans="1:11" x14ac:dyDescent="0.35">
      <c r="A263" s="4">
        <v>177</v>
      </c>
      <c r="B263" s="19" t="str">
        <f>IF(Sheet1!B178="","",Sheet1!B178)</f>
        <v/>
      </c>
      <c r="C263" s="4" t="str">
        <f>IF(Sheet1!C178="","",Sheet1!C178)</f>
        <v/>
      </c>
      <c r="D263" s="4" t="str">
        <f>IF(Sheet1!D178="","",Sheet1!D178)</f>
        <v/>
      </c>
      <c r="E263" s="4" t="str">
        <f>IF(Sheet1!E178="","",Sheet1!E178)</f>
        <v/>
      </c>
      <c r="F263" s="4" t="str">
        <f>IF(Sheet1!F178="","",Sheet1!F178)</f>
        <v/>
      </c>
      <c r="G263" s="4" t="str">
        <f>IF(Sheet1!G178="","",Sheet1!G178)</f>
        <v/>
      </c>
      <c r="H263" s="13" t="str">
        <f>IF(AND(E263="",F263="",G263=""),"",IF(K263&lt;&gt;"",SUM(E263:G263)+K263,IF(SUM(E263:G263)&gt;100,"ERROR",IF(AND(E10="TEST",SUM(E263:G263)&lt;=100),SUM(E263:G263),IF(AND(E10="*TEST",F263="",E263&lt;=30,G263&lt;=70),SUM(E263:G263),IF(AND(E10="*TEST",F263&lt;=20,E263&lt;=20,G263&lt;=60),SUM(E263:G263),IF(AND(E10="*TEST",F263="-",E263&lt;=20,G263&lt;=60),SUM(E263:G263),"ERROR")))))))</f>
        <v/>
      </c>
      <c r="I263" s="4" t="str">
        <f>IF(H263="ERROR","ERROR",IF(H263="","",IF(AND(F10="*LAB",J10="RMK1",F263="-"),"F",IF(AND(F10="*LAB",J10="RMK2",F263="-"),"F",IF(AND(F10="*LAB",J10="RMK3",F263="-"),"E",IF(H263&gt;69.5,"A",IF(H263&gt;59.5,"B",IF(H263&gt;49.5,"C",IF(AND(D10="*PROGRAM",J10="RMK1",H263&lt;49.5),"F",IF(AND(D10="*PROGRAM",J10="RMK2",H263&lt;49.5),"F",IF(AND(D10="*PROGRAM",J10="RMK3",H263&lt;49.5),"E",IF(H263&gt;44.5,"D",IF(AND(J10="RMK3",H263&lt;44.5),"E",IF(AND(J10="RMK2",H263&lt;44.5),"F",IF(AND(J10="RMK1",H263&gt;39.5),"E","F")))))))))))))))</f>
        <v/>
      </c>
      <c r="J263" s="23" t="str">
        <f>IF(H263="ERROR","ERROR",IF(I263="","",IF(AND(J10="RMK3",I263="E",K263&lt;&gt;""),"*FAIL",IF(AND(J10="RMK1",I263="F",K263&lt;&gt;""),"*FAIL",IF(AND(J10="RMK2",I263="F",K263&lt;&gt;""),"*FAIL",IF(AND(J10="RMK1",K263&lt;&gt;""),"*PASS",IF(AND(J10="RMK2",K263&lt;&gt;""),"*PASS",IF(AND(J10="RMK3",K263&lt;&gt;""),"*PASS",IF(AND(J10="RMK3",I263="E"),"FAIL",IF(AND(J10="RMK1",I263="F"),"FAIL",IF(AND(J10="RMK2",I263="F"),"FAIL",IF(J10="RMK1","PASS",IF(J10="RMK2","PASS",IF(J10="RMK3","PASS","ERROR"))))))))))))))</f>
        <v/>
      </c>
      <c r="K263" s="22" t="str">
        <f>IF(Sheet1!I178="","",Sheet1!I178)</f>
        <v/>
      </c>
    </row>
    <row r="264" spans="1:11" x14ac:dyDescent="0.35">
      <c r="A264" s="4">
        <v>178</v>
      </c>
      <c r="B264" s="19" t="str">
        <f>IF(Sheet1!B179="","",Sheet1!B179)</f>
        <v/>
      </c>
      <c r="C264" s="4" t="str">
        <f>IF(Sheet1!C179="","",Sheet1!C179)</f>
        <v/>
      </c>
      <c r="D264" s="4" t="str">
        <f>IF(Sheet1!D179="","",Sheet1!D179)</f>
        <v/>
      </c>
      <c r="E264" s="4" t="str">
        <f>IF(Sheet1!E179="","",Sheet1!E179)</f>
        <v/>
      </c>
      <c r="F264" s="4" t="str">
        <f>IF(Sheet1!F179="","",Sheet1!F179)</f>
        <v/>
      </c>
      <c r="G264" s="4" t="str">
        <f>IF(Sheet1!G179="","",Sheet1!G179)</f>
        <v/>
      </c>
      <c r="H264" s="13" t="str">
        <f>IF(AND(E264="",F264="",G264=""),"",IF(K264&lt;&gt;"",SUM(E264:G264)+K264,IF(SUM(E264:G264)&gt;100,"ERROR",IF(AND(E10="TEST",SUM(E264:G264)&lt;=100),SUM(E264:G264),IF(AND(E10="*TEST",F264="",E264&lt;=30,G264&lt;=70),SUM(E264:G264),IF(AND(E10="*TEST",F264&lt;=20,E264&lt;=20,G264&lt;=60),SUM(E264:G264),IF(AND(E10="*TEST",F264="-",E264&lt;=20,G264&lt;=60),SUM(E264:G264),"ERROR")))))))</f>
        <v/>
      </c>
      <c r="I264" s="4" t="str">
        <f>IF(H264="ERROR","ERROR",IF(H264="","",IF(AND(F10="*LAB",J10="RMK1",F264="-"),"F",IF(AND(F10="*LAB",J10="RMK2",F264="-"),"F",IF(AND(F10="*LAB",J10="RMK3",F264="-"),"E",IF(H264&gt;69.5,"A",IF(H264&gt;59.5,"B",IF(H264&gt;49.5,"C",IF(AND(D10="*PROGRAM",J10="RMK1",H264&lt;49.5),"F",IF(AND(D10="*PROGRAM",J10="RMK2",H264&lt;49.5),"F",IF(AND(D10="*PROGRAM",J10="RMK3",H264&lt;49.5),"E",IF(H264&gt;44.5,"D",IF(AND(J10="RMK3",H264&lt;44.5),"E",IF(AND(J10="RMK2",H264&lt;44.5),"F",IF(AND(J10="RMK1",H264&gt;39.5),"E","F")))))))))))))))</f>
        <v/>
      </c>
      <c r="J264" s="23" t="str">
        <f>IF(H264="ERROR","ERROR",IF(I264="","",IF(AND(J10="RMK3",I264="E",K264&lt;&gt;""),"*FAIL",IF(AND(J10="RMK1",I264="F",K264&lt;&gt;""),"*FAIL",IF(AND(J10="RMK2",I264="F",K264&lt;&gt;""),"*FAIL",IF(AND(J10="RMK1",K264&lt;&gt;""),"*PASS",IF(AND(J10="RMK2",K264&lt;&gt;""),"*PASS",IF(AND(J10="RMK3",K264&lt;&gt;""),"*PASS",IF(AND(J10="RMK3",I264="E"),"FAIL",IF(AND(J10="RMK1",I264="F"),"FAIL",IF(AND(J10="RMK2",I264="F"),"FAIL",IF(J10="RMK1","PASS",IF(J10="RMK2","PASS",IF(J10="RMK3","PASS","ERROR"))))))))))))))</f>
        <v/>
      </c>
      <c r="K264" s="22" t="str">
        <f>IF(Sheet1!I179="","",Sheet1!I179)</f>
        <v/>
      </c>
    </row>
    <row r="265" spans="1:11" x14ac:dyDescent="0.35">
      <c r="A265" s="4">
        <v>179</v>
      </c>
      <c r="B265" s="19" t="str">
        <f>IF(Sheet1!B180="","",Sheet1!B180)</f>
        <v/>
      </c>
      <c r="C265" s="4" t="str">
        <f>IF(Sheet1!C180="","",Sheet1!C180)</f>
        <v/>
      </c>
      <c r="D265" s="4" t="str">
        <f>IF(Sheet1!D180="","",Sheet1!D180)</f>
        <v/>
      </c>
      <c r="E265" s="4" t="str">
        <f>IF(Sheet1!E180="","",Sheet1!E180)</f>
        <v/>
      </c>
      <c r="F265" s="4" t="str">
        <f>IF(Sheet1!F180="","",Sheet1!F180)</f>
        <v/>
      </c>
      <c r="G265" s="4" t="str">
        <f>IF(Sheet1!G180="","",Sheet1!G180)</f>
        <v/>
      </c>
      <c r="H265" s="13" t="str">
        <f>IF(AND(E265="",F265="",G265=""),"",IF(K265&lt;&gt;"",SUM(E265:G265)+K265,IF(SUM(E265:G265)&gt;100,"ERROR",IF(AND(E10="TEST",SUM(E265:G265)&lt;=100),SUM(E265:G265),IF(AND(E10="*TEST",F265="",E265&lt;=30,G265&lt;=70),SUM(E265:G265),IF(AND(E10="*TEST",F265&lt;=20,E265&lt;=20,G265&lt;=60),SUM(E265:G265),IF(AND(E10="*TEST",F265="-",E265&lt;=20,G265&lt;=60),SUM(E265:G265),"ERROR")))))))</f>
        <v/>
      </c>
      <c r="I265" s="4" t="str">
        <f>IF(H265="ERROR","ERROR",IF(H265="","",IF(AND(F10="*LAB",J10="RMK1",F265="-"),"F",IF(AND(F10="*LAB",J10="RMK2",F265="-"),"F",IF(AND(F10="*LAB",J10="RMK3",F265="-"),"E",IF(H265&gt;69.5,"A",IF(H265&gt;59.5,"B",IF(H265&gt;49.5,"C",IF(AND(D10="*PROGRAM",J10="RMK1",H265&lt;49.5),"F",IF(AND(D10="*PROGRAM",J10="RMK2",H265&lt;49.5),"F",IF(AND(D10="*PROGRAM",J10="RMK3",H265&lt;49.5),"E",IF(H265&gt;44.5,"D",IF(AND(J10="RMK3",H265&lt;44.5),"E",IF(AND(J10="RMK2",H265&lt;44.5),"F",IF(AND(J10="RMK1",H265&gt;39.5),"E","F")))))))))))))))</f>
        <v/>
      </c>
      <c r="J265" s="23" t="str">
        <f>IF(H265="ERROR","ERROR",IF(I265="","",IF(AND(J10="RMK3",I265="E",K265&lt;&gt;""),"*FAIL",IF(AND(J10="RMK1",I265="F",K265&lt;&gt;""),"*FAIL",IF(AND(J10="RMK2",I265="F",K265&lt;&gt;""),"*FAIL",IF(AND(J10="RMK1",K265&lt;&gt;""),"*PASS",IF(AND(J10="RMK2",K265&lt;&gt;""),"*PASS",IF(AND(J10="RMK3",K265&lt;&gt;""),"*PASS",IF(AND(J10="RMK3",I265="E"),"FAIL",IF(AND(J10="RMK1",I265="F"),"FAIL",IF(AND(J10="RMK2",I265="F"),"FAIL",IF(J10="RMK1","PASS",IF(J10="RMK2","PASS",IF(J10="RMK3","PASS","ERROR"))))))))))))))</f>
        <v/>
      </c>
      <c r="K265" s="22" t="str">
        <f>IF(Sheet1!I180="","",Sheet1!I180)</f>
        <v/>
      </c>
    </row>
    <row r="266" spans="1:11" x14ac:dyDescent="0.35">
      <c r="A266" s="4">
        <v>180</v>
      </c>
      <c r="B266" s="19" t="str">
        <f>IF(Sheet1!B181="","",Sheet1!B181)</f>
        <v/>
      </c>
      <c r="C266" s="4" t="str">
        <f>IF(Sheet1!C181="","",Sheet1!C181)</f>
        <v/>
      </c>
      <c r="D266" s="4" t="str">
        <f>IF(Sheet1!D181="","",Sheet1!D181)</f>
        <v/>
      </c>
      <c r="E266" s="4" t="str">
        <f>IF(Sheet1!E181="","",Sheet1!E181)</f>
        <v/>
      </c>
      <c r="F266" s="4" t="str">
        <f>IF(Sheet1!F181="","",Sheet1!F181)</f>
        <v/>
      </c>
      <c r="G266" s="4" t="str">
        <f>IF(Sheet1!G181="","",Sheet1!G181)</f>
        <v/>
      </c>
      <c r="H266" s="13" t="str">
        <f>IF(AND(E266="",F266="",G266=""),"",IF(K266&lt;&gt;"",SUM(E266:G266)+K266,IF(SUM(E266:G266)&gt;100,"ERROR",IF(AND(E10="TEST",SUM(E266:G266)&lt;=100),SUM(E266:G266),IF(AND(E10="*TEST",F266="",E266&lt;=30,G266&lt;=70),SUM(E266:G266),IF(AND(E10="*TEST",F266&lt;=20,E266&lt;=20,G266&lt;=60),SUM(E266:G266),IF(AND(E10="*TEST",F266="-",E266&lt;=20,G266&lt;=60),SUM(E266:G266),"ERROR")))))))</f>
        <v/>
      </c>
      <c r="I266" s="4" t="str">
        <f>IF(H266="ERROR","ERROR",IF(H266="","",IF(AND(F10="*LAB",J10="RMK1",F266="-"),"F",IF(AND(F10="*LAB",J10="RMK2",F266="-"),"F",IF(AND(F10="*LAB",J10="RMK3",F266="-"),"E",IF(H266&gt;69.5,"A",IF(H266&gt;59.5,"B",IF(H266&gt;49.5,"C",IF(AND(D10="*PROGRAM",J10="RMK1",H266&lt;49.5),"F",IF(AND(D10="*PROGRAM",J10="RMK2",H266&lt;49.5),"F",IF(AND(D10="*PROGRAM",J10="RMK3",H266&lt;49.5),"E",IF(H266&gt;44.5,"D",IF(AND(J10="RMK3",H266&lt;44.5),"E",IF(AND(J10="RMK2",H266&lt;44.5),"F",IF(AND(J10="RMK1",H266&gt;39.5),"E","F")))))))))))))))</f>
        <v/>
      </c>
      <c r="J266" s="23" t="str">
        <f>IF(H266="ERROR","ERROR",IF(I266="","",IF(AND(J10="RMK3",I266="E",K266&lt;&gt;""),"*FAIL",IF(AND(J10="RMK1",I266="F",K266&lt;&gt;""),"*FAIL",IF(AND(J10="RMK2",I266="F",K266&lt;&gt;""),"*FAIL",IF(AND(J10="RMK1",K266&lt;&gt;""),"*PASS",IF(AND(J10="RMK2",K266&lt;&gt;""),"*PASS",IF(AND(J10="RMK3",K266&lt;&gt;""),"*PASS",IF(AND(J10="RMK3",I266="E"),"FAIL",IF(AND(J10="RMK1",I266="F"),"FAIL",IF(AND(J10="RMK2",I266="F"),"FAIL",IF(J10="RMK1","PASS",IF(J10="RMK2","PASS",IF(J10="RMK3","PASS","ERROR"))))))))))))))</f>
        <v/>
      </c>
      <c r="K266" s="22" t="str">
        <f>IF(Sheet1!I181="","",Sheet1!I181)</f>
        <v/>
      </c>
    </row>
    <row r="267" spans="1:11" x14ac:dyDescent="0.35">
      <c r="A267" s="4">
        <v>181</v>
      </c>
      <c r="B267" s="19" t="str">
        <f>IF(Sheet1!B182="","",Sheet1!B182)</f>
        <v/>
      </c>
      <c r="C267" s="4" t="str">
        <f>IF(Sheet1!C182="","",Sheet1!C182)</f>
        <v/>
      </c>
      <c r="D267" s="4" t="str">
        <f>IF(Sheet1!D182="","",Sheet1!D182)</f>
        <v/>
      </c>
      <c r="E267" s="4" t="str">
        <f>IF(Sheet1!E182="","",Sheet1!E182)</f>
        <v/>
      </c>
      <c r="F267" s="4" t="str">
        <f>IF(Sheet1!F182="","",Sheet1!F182)</f>
        <v/>
      </c>
      <c r="G267" s="4" t="str">
        <f>IF(Sheet1!G182="","",Sheet1!G182)</f>
        <v/>
      </c>
      <c r="H267" s="13" t="str">
        <f>IF(AND(E267="",F267="",G267=""),"",IF(K267&lt;&gt;"",SUM(E267:G267)+K267,IF(SUM(E267:G267)&gt;100,"ERROR",IF(AND(E10="TEST",SUM(E267:G267)&lt;=100),SUM(E267:G267),IF(AND(E10="*TEST",F267="",E267&lt;=30,G267&lt;=70),SUM(E267:G267),IF(AND(E10="*TEST",F267&lt;=20,E267&lt;=20,G267&lt;=60),SUM(E267:G267),IF(AND(E10="*TEST",F267="-",E267&lt;=20,G267&lt;=60),SUM(E267:G267),"ERROR")))))))</f>
        <v/>
      </c>
      <c r="I267" s="4" t="str">
        <f>IF(H267="ERROR","ERROR",IF(H267="","",IF(AND(F10="*LAB",J10="RMK1",F267="-"),"F",IF(AND(F10="*LAB",J10="RMK2",F267="-"),"F",IF(AND(F10="*LAB",J10="RMK3",F267="-"),"E",IF(H267&gt;69.5,"A",IF(H267&gt;59.5,"B",IF(H267&gt;49.5,"C",IF(AND(D10="*PROGRAM",J10="RMK1",H267&lt;49.5),"F",IF(AND(D10="*PROGRAM",J10="RMK2",H267&lt;49.5),"F",IF(AND(D10="*PROGRAM",J10="RMK3",H267&lt;49.5),"E",IF(H267&gt;44.5,"D",IF(AND(J10="RMK3",H267&lt;44.5),"E",IF(AND(J10="RMK2",H267&lt;44.5),"F",IF(AND(J10="RMK1",H267&gt;39.5),"E","F")))))))))))))))</f>
        <v/>
      </c>
      <c r="J267" s="23" t="str">
        <f>IF(H267="ERROR","ERROR",IF(I267="","",IF(AND(J10="RMK3",I267="E",K267&lt;&gt;""),"*FAIL",IF(AND(J10="RMK1",I267="F",K267&lt;&gt;""),"*FAIL",IF(AND(J10="RMK2",I267="F",K267&lt;&gt;""),"*FAIL",IF(AND(J10="RMK1",K267&lt;&gt;""),"*PASS",IF(AND(J10="RMK2",K267&lt;&gt;""),"*PASS",IF(AND(J10="RMK3",K267&lt;&gt;""),"*PASS",IF(AND(J10="RMK3",I267="E"),"FAIL",IF(AND(J10="RMK1",I267="F"),"FAIL",IF(AND(J10="RMK2",I267="F"),"FAIL",IF(J10="RMK1","PASS",IF(J10="RMK2","PASS",IF(J10="RMK3","PASS","ERROR"))))))))))))))</f>
        <v/>
      </c>
      <c r="K267" s="22" t="str">
        <f>IF(Sheet1!I182="","",Sheet1!I182)</f>
        <v/>
      </c>
    </row>
    <row r="268" spans="1:11" x14ac:dyDescent="0.35">
      <c r="A268" s="4">
        <v>182</v>
      </c>
      <c r="B268" s="19" t="str">
        <f>IF(Sheet1!B183="","",Sheet1!B183)</f>
        <v/>
      </c>
      <c r="C268" s="4" t="str">
        <f>IF(Sheet1!C183="","",Sheet1!C183)</f>
        <v/>
      </c>
      <c r="D268" s="4" t="str">
        <f>IF(Sheet1!D183="","",Sheet1!D183)</f>
        <v/>
      </c>
      <c r="E268" s="4" t="str">
        <f>IF(Sheet1!E183="","",Sheet1!E183)</f>
        <v/>
      </c>
      <c r="F268" s="4" t="str">
        <f>IF(Sheet1!F183="","",Sheet1!F183)</f>
        <v/>
      </c>
      <c r="G268" s="4" t="str">
        <f>IF(Sheet1!G183="","",Sheet1!G183)</f>
        <v/>
      </c>
      <c r="H268" s="13" t="str">
        <f>IF(AND(E268="",F268="",G268=""),"",IF(K268&lt;&gt;"",SUM(E268:G268)+K268,IF(SUM(E268:G268)&gt;100,"ERROR",IF(AND(E10="TEST",SUM(E268:G268)&lt;=100),SUM(E268:G268),IF(AND(E10="*TEST",F268="",E268&lt;=30,G268&lt;=70),SUM(E268:G268),IF(AND(E10="*TEST",F268&lt;=20,E268&lt;=20,G268&lt;=60),SUM(E268:G268),IF(AND(E10="*TEST",F268="-",E268&lt;=20,G268&lt;=60),SUM(E268:G268),"ERROR")))))))</f>
        <v/>
      </c>
      <c r="I268" s="4" t="str">
        <f>IF(H268="ERROR","ERROR",IF(H268="","",IF(AND(F10="*LAB",J10="RMK1",F268="-"),"F",IF(AND(F10="*LAB",J10="RMK2",F268="-"),"F",IF(AND(F10="*LAB",J10="RMK3",F268="-"),"E",IF(H268&gt;69.5,"A",IF(H268&gt;59.5,"B",IF(H268&gt;49.5,"C",IF(AND(D10="*PROGRAM",J10="RMK1",H268&lt;49.5),"F",IF(AND(D10="*PROGRAM",J10="RMK2",H268&lt;49.5),"F",IF(AND(D10="*PROGRAM",J10="RMK3",H268&lt;49.5),"E",IF(H268&gt;44.5,"D",IF(AND(J10="RMK3",H268&lt;44.5),"E",IF(AND(J10="RMK2",H268&lt;44.5),"F",IF(AND(J10="RMK1",H268&gt;39.5),"E","F")))))))))))))))</f>
        <v/>
      </c>
      <c r="J268" s="23" t="str">
        <f>IF(H268="ERROR","ERROR",IF(I268="","",IF(AND(J10="RMK3",I268="E",K268&lt;&gt;""),"*FAIL",IF(AND(J10="RMK1",I268="F",K268&lt;&gt;""),"*FAIL",IF(AND(J10="RMK2",I268="F",K268&lt;&gt;""),"*FAIL",IF(AND(J10="RMK1",K268&lt;&gt;""),"*PASS",IF(AND(J10="RMK2",K268&lt;&gt;""),"*PASS",IF(AND(J10="RMK3",K268&lt;&gt;""),"*PASS",IF(AND(J10="RMK3",I268="E"),"FAIL",IF(AND(J10="RMK1",I268="F"),"FAIL",IF(AND(J10="RMK2",I268="F"),"FAIL",IF(J10="RMK1","PASS",IF(J10="RMK2","PASS",IF(J10="RMK3","PASS","ERROR"))))))))))))))</f>
        <v/>
      </c>
      <c r="K268" s="22" t="str">
        <f>IF(Sheet1!I183="","",Sheet1!I183)</f>
        <v/>
      </c>
    </row>
    <row r="269" spans="1:11" x14ac:dyDescent="0.35">
      <c r="A269" s="4">
        <v>183</v>
      </c>
      <c r="B269" s="19" t="str">
        <f>IF(Sheet1!B184="","",Sheet1!B184)</f>
        <v/>
      </c>
      <c r="C269" s="4" t="str">
        <f>IF(Sheet1!C184="","",Sheet1!C184)</f>
        <v/>
      </c>
      <c r="D269" s="4" t="str">
        <f>IF(Sheet1!D184="","",Sheet1!D184)</f>
        <v/>
      </c>
      <c r="E269" s="4" t="str">
        <f>IF(Sheet1!E184="","",Sheet1!E184)</f>
        <v/>
      </c>
      <c r="F269" s="4" t="str">
        <f>IF(Sheet1!F184="","",Sheet1!F184)</f>
        <v/>
      </c>
      <c r="G269" s="4" t="str">
        <f>IF(Sheet1!G184="","",Sheet1!G184)</f>
        <v/>
      </c>
      <c r="H269" s="13" t="str">
        <f>IF(AND(E269="",F269="",G269=""),"",IF(K269&lt;&gt;"",SUM(E269:G269)+K269,IF(SUM(E269:G269)&gt;100,"ERROR",IF(AND(E10="TEST",SUM(E269:G269)&lt;=100),SUM(E269:G269),IF(AND(E10="*TEST",F269="",E269&lt;=30,G269&lt;=70),SUM(E269:G269),IF(AND(E10="*TEST",F269&lt;=20,E269&lt;=20,G269&lt;=60),SUM(E269:G269),IF(AND(E10="*TEST",F269="-",E269&lt;=20,G269&lt;=60),SUM(E269:G269),"ERROR")))))))</f>
        <v/>
      </c>
      <c r="I269" s="4" t="str">
        <f>IF(H269="ERROR","ERROR",IF(H269="","",IF(AND(F10="*LAB",J10="RMK1",F269="-"),"F",IF(AND(F10="*LAB",J10="RMK2",F269="-"),"F",IF(AND(F10="*LAB",J10="RMK3",F269="-"),"E",IF(H269&gt;69.5,"A",IF(H269&gt;59.5,"B",IF(H269&gt;49.5,"C",IF(AND(D10="*PROGRAM",J10="RMK1",H269&lt;49.5),"F",IF(AND(D10="*PROGRAM",J10="RMK2",H269&lt;49.5),"F",IF(AND(D10="*PROGRAM",J10="RMK3",H269&lt;49.5),"E",IF(H269&gt;44.5,"D",IF(AND(J10="RMK3",H269&lt;44.5),"E",IF(AND(J10="RMK2",H269&lt;44.5),"F",IF(AND(J10="RMK1",H269&gt;39.5),"E","F")))))))))))))))</f>
        <v/>
      </c>
      <c r="J269" s="23" t="str">
        <f>IF(H269="ERROR","ERROR",IF(I269="","",IF(AND(J10="RMK3",I269="E",K269&lt;&gt;""),"*FAIL",IF(AND(J10="RMK1",I269="F",K269&lt;&gt;""),"*FAIL",IF(AND(J10="RMK2",I269="F",K269&lt;&gt;""),"*FAIL",IF(AND(J10="RMK1",K269&lt;&gt;""),"*PASS",IF(AND(J10="RMK2",K269&lt;&gt;""),"*PASS",IF(AND(J10="RMK3",K269&lt;&gt;""),"*PASS",IF(AND(J10="RMK3",I269="E"),"FAIL",IF(AND(J10="RMK1",I269="F"),"FAIL",IF(AND(J10="RMK2",I269="F"),"FAIL",IF(J10="RMK1","PASS",IF(J10="RMK2","PASS",IF(J10="RMK3","PASS","ERROR"))))))))))))))</f>
        <v/>
      </c>
      <c r="K269" s="22" t="str">
        <f>IF(Sheet1!I184="","",Sheet1!I184)</f>
        <v/>
      </c>
    </row>
    <row r="270" spans="1:11" x14ac:dyDescent="0.35">
      <c r="A270" s="4">
        <v>184</v>
      </c>
      <c r="B270" s="19" t="str">
        <f>IF(Sheet1!B185="","",Sheet1!B185)</f>
        <v/>
      </c>
      <c r="C270" s="4" t="str">
        <f>IF(Sheet1!C185="","",Sheet1!C185)</f>
        <v/>
      </c>
      <c r="D270" s="4" t="str">
        <f>IF(Sheet1!D185="","",Sheet1!D185)</f>
        <v/>
      </c>
      <c r="E270" s="4" t="str">
        <f>IF(Sheet1!E185="","",Sheet1!E185)</f>
        <v/>
      </c>
      <c r="F270" s="4" t="str">
        <f>IF(Sheet1!F185="","",Sheet1!F185)</f>
        <v/>
      </c>
      <c r="G270" s="4" t="str">
        <f>IF(Sheet1!G185="","",Sheet1!G185)</f>
        <v/>
      </c>
      <c r="H270" s="13" t="str">
        <f>IF(AND(E270="",F270="",G270=""),"",IF(K270&lt;&gt;"",SUM(E270:G270)+K270,IF(SUM(E270:G270)&gt;100,"ERROR",IF(AND(E10="TEST",SUM(E270:G270)&lt;=100),SUM(E270:G270),IF(AND(E10="*TEST",F270="",E270&lt;=30,G270&lt;=70),SUM(E270:G270),IF(AND(E10="*TEST",F270&lt;=20,E270&lt;=20,G270&lt;=60),SUM(E270:G270),IF(AND(E10="*TEST",F270="-",E270&lt;=20,G270&lt;=60),SUM(E270:G270),"ERROR")))))))</f>
        <v/>
      </c>
      <c r="I270" s="4" t="str">
        <f>IF(H270="ERROR","ERROR",IF(H270="","",IF(AND(F10="*LAB",J10="RMK1",F270="-"),"F",IF(AND(F10="*LAB",J10="RMK2",F270="-"),"F",IF(AND(F10="*LAB",J10="RMK3",F270="-"),"E",IF(H270&gt;69.5,"A",IF(H270&gt;59.5,"B",IF(H270&gt;49.5,"C",IF(AND(D10="*PROGRAM",J10="RMK1",H270&lt;49.5),"F",IF(AND(D10="*PROGRAM",J10="RMK2",H270&lt;49.5),"F",IF(AND(D10="*PROGRAM",J10="RMK3",H270&lt;49.5),"E",IF(H270&gt;44.5,"D",IF(AND(J10="RMK3",H270&lt;44.5),"E",IF(AND(J10="RMK2",H270&lt;44.5),"F",IF(AND(J10="RMK1",H270&gt;39.5),"E","F")))))))))))))))</f>
        <v/>
      </c>
      <c r="J270" s="23" t="str">
        <f>IF(H270="ERROR","ERROR",IF(I270="","",IF(AND(J10="RMK3",I270="E",K270&lt;&gt;""),"*FAIL",IF(AND(J10="RMK1",I270="F",K270&lt;&gt;""),"*FAIL",IF(AND(J10="RMK2",I270="F",K270&lt;&gt;""),"*FAIL",IF(AND(J10="RMK1",K270&lt;&gt;""),"*PASS",IF(AND(J10="RMK2",K270&lt;&gt;""),"*PASS",IF(AND(J10="RMK3",K270&lt;&gt;""),"*PASS",IF(AND(J10="RMK3",I270="E"),"FAIL",IF(AND(J10="RMK1",I270="F"),"FAIL",IF(AND(J10="RMK2",I270="F"),"FAIL",IF(J10="RMK1","PASS",IF(J10="RMK2","PASS",IF(J10="RMK3","PASS","ERROR"))))))))))))))</f>
        <v/>
      </c>
      <c r="K270" s="22" t="str">
        <f>IF(Sheet1!I185="","",Sheet1!I185)</f>
        <v/>
      </c>
    </row>
    <row r="271" spans="1:11" x14ac:dyDescent="0.35">
      <c r="A271" s="4">
        <v>185</v>
      </c>
      <c r="B271" s="19" t="str">
        <f>IF(Sheet1!B186="","",Sheet1!B186)</f>
        <v/>
      </c>
      <c r="C271" s="4" t="str">
        <f>IF(Sheet1!C186="","",Sheet1!C186)</f>
        <v/>
      </c>
      <c r="D271" s="4" t="str">
        <f>IF(Sheet1!D186="","",Sheet1!D186)</f>
        <v/>
      </c>
      <c r="E271" s="4" t="str">
        <f>IF(Sheet1!E186="","",Sheet1!E186)</f>
        <v/>
      </c>
      <c r="F271" s="4" t="str">
        <f>IF(Sheet1!F186="","",Sheet1!F186)</f>
        <v/>
      </c>
      <c r="G271" s="4" t="str">
        <f>IF(Sheet1!G186="","",Sheet1!G186)</f>
        <v/>
      </c>
      <c r="H271" s="13" t="str">
        <f>IF(AND(E271="",F271="",G271=""),"",IF(K271&lt;&gt;"",SUM(E271:G271)+K271,IF(SUM(E271:G271)&gt;100,"ERROR",IF(AND(E10="TEST",SUM(E271:G271)&lt;=100),SUM(E271:G271),IF(AND(E10="*TEST",F271="",E271&lt;=30,G271&lt;=70),SUM(E271:G271),IF(AND(E10="*TEST",F271&lt;=20,E271&lt;=20,G271&lt;=60),SUM(E271:G271),IF(AND(E10="*TEST",F271="-",E271&lt;=20,G271&lt;=60),SUM(E271:G271),"ERROR")))))))</f>
        <v/>
      </c>
      <c r="I271" s="4" t="str">
        <f>IF(H271="ERROR","ERROR",IF(H271="","",IF(AND(F10="*LAB",J10="RMK1",F271="-"),"F",IF(AND(F10="*LAB",J10="RMK2",F271="-"),"F",IF(AND(F10="*LAB",J10="RMK3",F271="-"),"E",IF(H271&gt;69.5,"A",IF(H271&gt;59.5,"B",IF(H271&gt;49.5,"C",IF(AND(D10="*PROGRAM",J10="RMK1",H271&lt;49.5),"F",IF(AND(D10="*PROGRAM",J10="RMK2",H271&lt;49.5),"F",IF(AND(D10="*PROGRAM",J10="RMK3",H271&lt;49.5),"E",IF(H271&gt;44.5,"D",IF(AND(J10="RMK3",H271&lt;44.5),"E",IF(AND(J10="RMK2",H271&lt;44.5),"F",IF(AND(J10="RMK1",H271&gt;39.5),"E","F")))))))))))))))</f>
        <v/>
      </c>
      <c r="J271" s="23" t="str">
        <f>IF(H271="ERROR","ERROR",IF(I271="","",IF(AND(J10="RMK3",I271="E",K271&lt;&gt;""),"*FAIL",IF(AND(J10="RMK1",I271="F",K271&lt;&gt;""),"*FAIL",IF(AND(J10="RMK2",I271="F",K271&lt;&gt;""),"*FAIL",IF(AND(J10="RMK1",K271&lt;&gt;""),"*PASS",IF(AND(J10="RMK2",K271&lt;&gt;""),"*PASS",IF(AND(J10="RMK3",K271&lt;&gt;""),"*PASS",IF(AND(J10="RMK3",I271="E"),"FAIL",IF(AND(J10="RMK1",I271="F"),"FAIL",IF(AND(J10="RMK2",I271="F"),"FAIL",IF(J10="RMK1","PASS",IF(J10="RMK2","PASS",IF(J10="RMK3","PASS","ERROR"))))))))))))))</f>
        <v/>
      </c>
      <c r="K271" s="22" t="str">
        <f>IF(Sheet1!I186="","",Sheet1!I186)</f>
        <v/>
      </c>
    </row>
    <row r="272" spans="1:11" x14ac:dyDescent="0.35">
      <c r="A272" s="4">
        <v>186</v>
      </c>
      <c r="B272" s="19" t="str">
        <f>IF(Sheet1!B187="","",Sheet1!B187)</f>
        <v/>
      </c>
      <c r="C272" s="4" t="str">
        <f>IF(Sheet1!C187="","",Sheet1!C187)</f>
        <v/>
      </c>
      <c r="D272" s="4" t="str">
        <f>IF(Sheet1!D187="","",Sheet1!D187)</f>
        <v/>
      </c>
      <c r="E272" s="4" t="str">
        <f>IF(Sheet1!E187="","",Sheet1!E187)</f>
        <v/>
      </c>
      <c r="F272" s="4" t="str">
        <f>IF(Sheet1!F187="","",Sheet1!F187)</f>
        <v/>
      </c>
      <c r="G272" s="4" t="str">
        <f>IF(Sheet1!G187="","",Sheet1!G187)</f>
        <v/>
      </c>
      <c r="H272" s="13" t="str">
        <f>IF(AND(E272="",F272="",G272=""),"",IF(K272&lt;&gt;"",SUM(E272:G272)+K272,IF(SUM(E272:G272)&gt;100,"ERROR",IF(AND(E10="TEST",SUM(E272:G272)&lt;=100),SUM(E272:G272),IF(AND(E10="*TEST",F272="",E272&lt;=30,G272&lt;=70),SUM(E272:G272),IF(AND(E10="*TEST",F272&lt;=20,E272&lt;=20,G272&lt;=60),SUM(E272:G272),IF(AND(E10="*TEST",F272="-",E272&lt;=20,G272&lt;=60),SUM(E272:G272),"ERROR")))))))</f>
        <v/>
      </c>
      <c r="I272" s="4" t="str">
        <f>IF(H272="ERROR","ERROR",IF(H272="","",IF(AND(F10="*LAB",J10="RMK1",F272="-"),"F",IF(AND(F10="*LAB",J10="RMK2",F272="-"),"F",IF(AND(F10="*LAB",J10="RMK3",F272="-"),"E",IF(H272&gt;69.5,"A",IF(H272&gt;59.5,"B",IF(H272&gt;49.5,"C",IF(AND(D10="*PROGRAM",J10="RMK1",H272&lt;49.5),"F",IF(AND(D10="*PROGRAM",J10="RMK2",H272&lt;49.5),"F",IF(AND(D10="*PROGRAM",J10="RMK3",H272&lt;49.5),"E",IF(H272&gt;44.5,"D",IF(AND(J10="RMK3",H272&lt;44.5),"E",IF(AND(J10="RMK2",H272&lt;44.5),"F",IF(AND(J10="RMK1",H272&gt;39.5),"E","F")))))))))))))))</f>
        <v/>
      </c>
      <c r="J272" s="23" t="str">
        <f>IF(H272="ERROR","ERROR",IF(I272="","",IF(AND(J10="RMK3",I272="E",K272&lt;&gt;""),"*FAIL",IF(AND(J10="RMK1",I272="F",K272&lt;&gt;""),"*FAIL",IF(AND(J10="RMK2",I272="F",K272&lt;&gt;""),"*FAIL",IF(AND(J10="RMK1",K272&lt;&gt;""),"*PASS",IF(AND(J10="RMK2",K272&lt;&gt;""),"*PASS",IF(AND(J10="RMK3",K272&lt;&gt;""),"*PASS",IF(AND(J10="RMK3",I272="E"),"FAIL",IF(AND(J10="RMK1",I272="F"),"FAIL",IF(AND(J10="RMK2",I272="F"),"FAIL",IF(J10="RMK1","PASS",IF(J10="RMK2","PASS",IF(J10="RMK3","PASS","ERROR"))))))))))))))</f>
        <v/>
      </c>
      <c r="K272" s="22" t="str">
        <f>IF(Sheet1!I187="","",Sheet1!I187)</f>
        <v/>
      </c>
    </row>
    <row r="273" spans="1:11" x14ac:dyDescent="0.35">
      <c r="A273" s="4">
        <v>187</v>
      </c>
      <c r="B273" s="19" t="str">
        <f>IF(Sheet1!B188="","",Sheet1!B188)</f>
        <v/>
      </c>
      <c r="C273" s="4" t="str">
        <f>IF(Sheet1!C188="","",Sheet1!C188)</f>
        <v/>
      </c>
      <c r="D273" s="4" t="str">
        <f>IF(Sheet1!D188="","",Sheet1!D188)</f>
        <v/>
      </c>
      <c r="E273" s="4" t="str">
        <f>IF(Sheet1!E188="","",Sheet1!E188)</f>
        <v/>
      </c>
      <c r="F273" s="4" t="str">
        <f>IF(Sheet1!F188="","",Sheet1!F188)</f>
        <v/>
      </c>
      <c r="G273" s="4" t="str">
        <f>IF(Sheet1!G188="","",Sheet1!G188)</f>
        <v/>
      </c>
      <c r="H273" s="13" t="str">
        <f>IF(AND(E273="",F273="",G273=""),"",IF(K273&lt;&gt;"",SUM(E273:G273)+K273,IF(SUM(E273:G273)&gt;100,"ERROR",IF(AND(E10="TEST",SUM(E273:G273)&lt;=100),SUM(E273:G273),IF(AND(E10="*TEST",F273="",E273&lt;=30,G273&lt;=70),SUM(E273:G273),IF(AND(E10="*TEST",F273&lt;=20,E273&lt;=20,G273&lt;=60),SUM(E273:G273),IF(AND(E10="*TEST",F273="-",E273&lt;=20,G273&lt;=60),SUM(E273:G273),"ERROR")))))))</f>
        <v/>
      </c>
      <c r="I273" s="4" t="str">
        <f>IF(H273="ERROR","ERROR",IF(H273="","",IF(AND(F10="*LAB",J10="RMK1",F273="-"),"F",IF(AND(F10="*LAB",J10="RMK2",F273="-"),"F",IF(AND(F10="*LAB",J10="RMK3",F273="-"),"E",IF(H273&gt;69.5,"A",IF(H273&gt;59.5,"B",IF(H273&gt;49.5,"C",IF(AND(D10="*PROGRAM",J10="RMK1",H273&lt;49.5),"F",IF(AND(D10="*PROGRAM",J10="RMK2",H273&lt;49.5),"F",IF(AND(D10="*PROGRAM",J10="RMK3",H273&lt;49.5),"E",IF(H273&gt;44.5,"D",IF(AND(J10="RMK3",H273&lt;44.5),"E",IF(AND(J10="RMK2",H273&lt;44.5),"F",IF(AND(J10="RMK1",H273&gt;39.5),"E","F")))))))))))))))</f>
        <v/>
      </c>
      <c r="J273" s="23" t="str">
        <f>IF(H273="ERROR","ERROR",IF(I273="","",IF(AND(J10="RMK3",I273="E",K273&lt;&gt;""),"*FAIL",IF(AND(J10="RMK1",I273="F",K273&lt;&gt;""),"*FAIL",IF(AND(J10="RMK2",I273="F",K273&lt;&gt;""),"*FAIL",IF(AND(J10="RMK1",K273&lt;&gt;""),"*PASS",IF(AND(J10="RMK2",K273&lt;&gt;""),"*PASS",IF(AND(J10="RMK3",K273&lt;&gt;""),"*PASS",IF(AND(J10="RMK3",I273="E"),"FAIL",IF(AND(J10="RMK1",I273="F"),"FAIL",IF(AND(J10="RMK2",I273="F"),"FAIL",IF(J10="RMK1","PASS",IF(J10="RMK2","PASS",IF(J10="RMK3","PASS","ERROR"))))))))))))))</f>
        <v/>
      </c>
      <c r="K273" s="22" t="str">
        <f>IF(Sheet1!I188="","",Sheet1!I188)</f>
        <v/>
      </c>
    </row>
    <row r="274" spans="1:11" x14ac:dyDescent="0.35">
      <c r="A274" s="4">
        <v>188</v>
      </c>
      <c r="B274" s="19" t="str">
        <f>IF(Sheet1!B189="","",Sheet1!B189)</f>
        <v/>
      </c>
      <c r="C274" s="4" t="str">
        <f>IF(Sheet1!C189="","",Sheet1!C189)</f>
        <v/>
      </c>
      <c r="D274" s="4" t="str">
        <f>IF(Sheet1!D189="","",Sheet1!D189)</f>
        <v/>
      </c>
      <c r="E274" s="4" t="str">
        <f>IF(Sheet1!E189="","",Sheet1!E189)</f>
        <v/>
      </c>
      <c r="F274" s="4" t="str">
        <f>IF(Sheet1!F189="","",Sheet1!F189)</f>
        <v/>
      </c>
      <c r="G274" s="4" t="str">
        <f>IF(Sheet1!G189="","",Sheet1!G189)</f>
        <v/>
      </c>
      <c r="H274" s="13" t="str">
        <f>IF(AND(E274="",F274="",G274=""),"",IF(K274&lt;&gt;"",SUM(E274:G274)+K274,IF(SUM(E274:G274)&gt;100,"ERROR",IF(AND(E10="TEST",SUM(E274:G274)&lt;=100),SUM(E274:G274),IF(AND(E10="*TEST",F274="",E274&lt;=30,G274&lt;=70),SUM(E274:G274),IF(AND(E10="*TEST",F274&lt;=20,E274&lt;=20,G274&lt;=60),SUM(E274:G274),IF(AND(E10="*TEST",F274="-",E274&lt;=20,G274&lt;=60),SUM(E274:G274),"ERROR")))))))</f>
        <v/>
      </c>
      <c r="I274" s="4" t="str">
        <f>IF(H274="ERROR","ERROR",IF(H274="","",IF(AND(F10="*LAB",J10="RMK1",F274="-"),"F",IF(AND(F10="*LAB",J10="RMK2",F274="-"),"F",IF(AND(F10="*LAB",J10="RMK3",F274="-"),"E",IF(H274&gt;69.5,"A",IF(H274&gt;59.5,"B",IF(H274&gt;49.5,"C",IF(AND(D10="*PROGRAM",J10="RMK1",H274&lt;49.5),"F",IF(AND(D10="*PROGRAM",J10="RMK2",H274&lt;49.5),"F",IF(AND(D10="*PROGRAM",J10="RMK3",H274&lt;49.5),"E",IF(H274&gt;44.5,"D",IF(AND(J10="RMK3",H274&lt;44.5),"E",IF(AND(J10="RMK2",H274&lt;44.5),"F",IF(AND(J10="RMK1",H274&gt;39.5),"E","F")))))))))))))))</f>
        <v/>
      </c>
      <c r="J274" s="23" t="str">
        <f>IF(H274="ERROR","ERROR",IF(I274="","",IF(AND(J10="RMK3",I274="E",K274&lt;&gt;""),"*FAIL",IF(AND(J10="RMK1",I274="F",K274&lt;&gt;""),"*FAIL",IF(AND(J10="RMK2",I274="F",K274&lt;&gt;""),"*FAIL",IF(AND(J10="RMK1",K274&lt;&gt;""),"*PASS",IF(AND(J10="RMK2",K274&lt;&gt;""),"*PASS",IF(AND(J10="RMK3",K274&lt;&gt;""),"*PASS",IF(AND(J10="RMK3",I274="E"),"FAIL",IF(AND(J10="RMK1",I274="F"),"FAIL",IF(AND(J10="RMK2",I274="F"),"FAIL",IF(J10="RMK1","PASS",IF(J10="RMK2","PASS",IF(J10="RMK3","PASS","ERROR"))))))))))))))</f>
        <v/>
      </c>
      <c r="K274" s="22" t="str">
        <f>IF(Sheet1!I189="","",Sheet1!I189)</f>
        <v/>
      </c>
    </row>
    <row r="275" spans="1:11" x14ac:dyDescent="0.35">
      <c r="A275" s="4">
        <v>189</v>
      </c>
      <c r="B275" s="19" t="str">
        <f>IF(Sheet1!B190="","",Sheet1!B190)</f>
        <v/>
      </c>
      <c r="C275" s="4" t="str">
        <f>IF(Sheet1!C190="","",Sheet1!C190)</f>
        <v/>
      </c>
      <c r="D275" s="4" t="str">
        <f>IF(Sheet1!D190="","",Sheet1!D190)</f>
        <v/>
      </c>
      <c r="E275" s="4" t="str">
        <f>IF(Sheet1!E190="","",Sheet1!E190)</f>
        <v/>
      </c>
      <c r="F275" s="4" t="str">
        <f>IF(Sheet1!F190="","",Sheet1!F190)</f>
        <v/>
      </c>
      <c r="G275" s="4" t="str">
        <f>IF(Sheet1!G190="","",Sheet1!G190)</f>
        <v/>
      </c>
      <c r="H275" s="13" t="str">
        <f>IF(AND(E275="",F275="",G275=""),"",IF(K275&lt;&gt;"",SUM(E275:G275)+K275,IF(SUM(E275:G275)&gt;100,"ERROR",IF(AND(E10="TEST",SUM(E275:G275)&lt;=100),SUM(E275:G275),IF(AND(E10="*TEST",F275="",E275&lt;=30,G275&lt;=70),SUM(E275:G275),IF(AND(E10="*TEST",F275&lt;=20,E275&lt;=20,G275&lt;=60),SUM(E275:G275),IF(AND(E10="*TEST",F275="-",E275&lt;=20,G275&lt;=60),SUM(E275:G275),"ERROR")))))))</f>
        <v/>
      </c>
      <c r="I275" s="4" t="str">
        <f>IF(H275="ERROR","ERROR",IF(H275="","",IF(AND(F10="*LAB",J10="RMK1",F275="-"),"F",IF(AND(F10="*LAB",J10="RMK2",F275="-"),"F",IF(AND(F10="*LAB",J10="RMK3",F275="-"),"E",IF(H275&gt;69.5,"A",IF(H275&gt;59.5,"B",IF(H275&gt;49.5,"C",IF(AND(D10="*PROGRAM",J10="RMK1",H275&lt;49.5),"F",IF(AND(D10="*PROGRAM",J10="RMK2",H275&lt;49.5),"F",IF(AND(D10="*PROGRAM",J10="RMK3",H275&lt;49.5),"E",IF(H275&gt;44.5,"D",IF(AND(J10="RMK3",H275&lt;44.5),"E",IF(AND(J10="RMK2",H275&lt;44.5),"F",IF(AND(J10="RMK1",H275&gt;39.5),"E","F")))))))))))))))</f>
        <v/>
      </c>
      <c r="J275" s="23" t="str">
        <f>IF(H275="ERROR","ERROR",IF(I275="","",IF(AND(J10="RMK3",I275="E",K275&lt;&gt;""),"*FAIL",IF(AND(J10="RMK1",I275="F",K275&lt;&gt;""),"*FAIL",IF(AND(J10="RMK2",I275="F",K275&lt;&gt;""),"*FAIL",IF(AND(J10="RMK1",K275&lt;&gt;""),"*PASS",IF(AND(J10="RMK2",K275&lt;&gt;""),"*PASS",IF(AND(J10="RMK3",K275&lt;&gt;""),"*PASS",IF(AND(J10="RMK3",I275="E"),"FAIL",IF(AND(J10="RMK1",I275="F"),"FAIL",IF(AND(J10="RMK2",I275="F"),"FAIL",IF(J10="RMK1","PASS",IF(J10="RMK2","PASS",IF(J10="RMK3","PASS","ERROR"))))))))))))))</f>
        <v/>
      </c>
      <c r="K275" s="22" t="str">
        <f>IF(Sheet1!I190="","",Sheet1!I190)</f>
        <v/>
      </c>
    </row>
    <row r="276" spans="1:11" x14ac:dyDescent="0.35">
      <c r="A276" s="4">
        <v>190</v>
      </c>
      <c r="B276" s="19" t="str">
        <f>IF(Sheet1!B191="","",Sheet1!B191)</f>
        <v/>
      </c>
      <c r="C276" s="4" t="str">
        <f>IF(Sheet1!C191="","",Sheet1!C191)</f>
        <v/>
      </c>
      <c r="D276" s="4" t="str">
        <f>IF(Sheet1!D191="","",Sheet1!D191)</f>
        <v/>
      </c>
      <c r="E276" s="4" t="str">
        <f>IF(Sheet1!E191="","",Sheet1!E191)</f>
        <v/>
      </c>
      <c r="F276" s="4" t="str">
        <f>IF(Sheet1!F191="","",Sheet1!F191)</f>
        <v/>
      </c>
      <c r="G276" s="4" t="str">
        <f>IF(Sheet1!G191="","",Sheet1!G191)</f>
        <v/>
      </c>
      <c r="H276" s="13" t="str">
        <f>IF(AND(E276="",F276="",G276=""),"",IF(K276&lt;&gt;"",SUM(E276:G276)+K276,IF(SUM(E276:G276)&gt;100,"ERROR",IF(AND(E10="TEST",SUM(E276:G276)&lt;=100),SUM(E276:G276),IF(AND(E10="*TEST",F276="",E276&lt;=30,G276&lt;=70),SUM(E276:G276),IF(AND(E10="*TEST",F276&lt;=20,E276&lt;=20,G276&lt;=60),SUM(E276:G276),IF(AND(E10="*TEST",F276="-",E276&lt;=20,G276&lt;=60),SUM(E276:G276),"ERROR")))))))</f>
        <v/>
      </c>
      <c r="I276" s="4" t="str">
        <f>IF(H276="ERROR","ERROR",IF(H276="","",IF(AND(F10="*LAB",J10="RMK1",F276="-"),"F",IF(AND(F10="*LAB",J10="RMK2",F276="-"),"F",IF(AND(F10="*LAB",J10="RMK3",F276="-"),"E",IF(H276&gt;69.5,"A",IF(H276&gt;59.5,"B",IF(H276&gt;49.5,"C",IF(AND(D10="*PROGRAM",J10="RMK1",H276&lt;49.5),"F",IF(AND(D10="*PROGRAM",J10="RMK2",H276&lt;49.5),"F",IF(AND(D10="*PROGRAM",J10="RMK3",H276&lt;49.5),"E",IF(H276&gt;44.5,"D",IF(AND(J10="RMK3",H276&lt;44.5),"E",IF(AND(J10="RMK2",H276&lt;44.5),"F",IF(AND(J10="RMK1",H276&gt;39.5),"E","F")))))))))))))))</f>
        <v/>
      </c>
      <c r="J276" s="23" t="str">
        <f>IF(H276="ERROR","ERROR",IF(I276="","",IF(AND(J10="RMK3",I276="E",K276&lt;&gt;""),"*FAIL",IF(AND(J10="RMK1",I276="F",K276&lt;&gt;""),"*FAIL",IF(AND(J10="RMK2",I276="F",K276&lt;&gt;""),"*FAIL",IF(AND(J10="RMK1",K276&lt;&gt;""),"*PASS",IF(AND(J10="RMK2",K276&lt;&gt;""),"*PASS",IF(AND(J10="RMK3",K276&lt;&gt;""),"*PASS",IF(AND(J10="RMK3",I276="E"),"FAIL",IF(AND(J10="RMK1",I276="F"),"FAIL",IF(AND(J10="RMK2",I276="F"),"FAIL",IF(J10="RMK1","PASS",IF(J10="RMK2","PASS",IF(J10="RMK3","PASS","ERROR"))))))))))))))</f>
        <v/>
      </c>
      <c r="K276" s="22" t="str">
        <f>IF(Sheet1!I191="","",Sheet1!I191)</f>
        <v/>
      </c>
    </row>
    <row r="277" spans="1:11" x14ac:dyDescent="0.35">
      <c r="A277" s="4">
        <v>191</v>
      </c>
      <c r="B277" s="19" t="str">
        <f>IF(Sheet1!B192="","",Sheet1!B192)</f>
        <v/>
      </c>
      <c r="C277" s="4" t="str">
        <f>IF(Sheet1!C192="","",Sheet1!C192)</f>
        <v/>
      </c>
      <c r="D277" s="4" t="str">
        <f>IF(Sheet1!D192="","",Sheet1!D192)</f>
        <v/>
      </c>
      <c r="E277" s="4" t="str">
        <f>IF(Sheet1!E192="","",Sheet1!E192)</f>
        <v/>
      </c>
      <c r="F277" s="4" t="str">
        <f>IF(Sheet1!F192="","",Sheet1!F192)</f>
        <v/>
      </c>
      <c r="G277" s="4" t="str">
        <f>IF(Sheet1!G192="","",Sheet1!G192)</f>
        <v/>
      </c>
      <c r="H277" s="13" t="str">
        <f>IF(AND(E277="",F277="",G277=""),"",IF(K277&lt;&gt;"",SUM(E277:G277)+K277,IF(SUM(E277:G277)&gt;100,"ERROR",IF(AND(E10="TEST",SUM(E277:G277)&lt;=100),SUM(E277:G277),IF(AND(E10="*TEST",F277="",E277&lt;=30,G277&lt;=70),SUM(E277:G277),IF(AND(E10="*TEST",F277&lt;=20,E277&lt;=20,G277&lt;=60),SUM(E277:G277),IF(AND(E10="*TEST",F277="-",E277&lt;=20,G277&lt;=60),SUM(E277:G277),"ERROR")))))))</f>
        <v/>
      </c>
      <c r="I277" s="4" t="str">
        <f>IF(H277="ERROR","ERROR",IF(H277="","",IF(AND(F10="*LAB",J10="RMK1",F277="-"),"F",IF(AND(F10="*LAB",J10="RMK2",F277="-"),"F",IF(AND(F10="*LAB",J10="RMK3",F277="-"),"E",IF(H277&gt;69.5,"A",IF(H277&gt;59.5,"B",IF(H277&gt;49.5,"C",IF(AND(D10="*PROGRAM",J10="RMK1",H277&lt;49.5),"F",IF(AND(D10="*PROGRAM",J10="RMK2",H277&lt;49.5),"F",IF(AND(D10="*PROGRAM",J10="RMK3",H277&lt;49.5),"E",IF(H277&gt;44.5,"D",IF(AND(J10="RMK3",H277&lt;44.5),"E",IF(AND(J10="RMK2",H277&lt;44.5),"F",IF(AND(J10="RMK1",H277&gt;39.5),"E","F")))))))))))))))</f>
        <v/>
      </c>
      <c r="J277" s="23" t="str">
        <f>IF(H277="ERROR","ERROR",IF(I277="","",IF(AND(J10="RMK3",I277="E",K277&lt;&gt;""),"*FAIL",IF(AND(J10="RMK1",I277="F",K277&lt;&gt;""),"*FAIL",IF(AND(J10="RMK2",I277="F",K277&lt;&gt;""),"*FAIL",IF(AND(J10="RMK1",K277&lt;&gt;""),"*PASS",IF(AND(J10="RMK2",K277&lt;&gt;""),"*PASS",IF(AND(J10="RMK3",K277&lt;&gt;""),"*PASS",IF(AND(J10="RMK3",I277="E"),"FAIL",IF(AND(J10="RMK1",I277="F"),"FAIL",IF(AND(J10="RMK2",I277="F"),"FAIL",IF(J10="RMK1","PASS",IF(J10="RMK2","PASS",IF(J10="RMK3","PASS","ERROR"))))))))))))))</f>
        <v/>
      </c>
      <c r="K277" s="22" t="str">
        <f>IF(Sheet1!I192="","",Sheet1!I192)</f>
        <v/>
      </c>
    </row>
    <row r="278" spans="1:11" x14ac:dyDescent="0.35">
      <c r="A278" s="4">
        <v>192</v>
      </c>
      <c r="B278" s="19" t="str">
        <f>IF(Sheet1!B193="","",Sheet1!B193)</f>
        <v/>
      </c>
      <c r="C278" s="4" t="str">
        <f>IF(Sheet1!C193="","",Sheet1!C193)</f>
        <v/>
      </c>
      <c r="D278" s="4" t="str">
        <f>IF(Sheet1!D193="","",Sheet1!D193)</f>
        <v/>
      </c>
      <c r="E278" s="4" t="str">
        <f>IF(Sheet1!E193="","",Sheet1!E193)</f>
        <v/>
      </c>
      <c r="F278" s="4" t="str">
        <f>IF(Sheet1!F193="","",Sheet1!F193)</f>
        <v/>
      </c>
      <c r="G278" s="4" t="str">
        <f>IF(Sheet1!G193="","",Sheet1!G193)</f>
        <v/>
      </c>
      <c r="H278" s="13" t="str">
        <f>IF(AND(E278="",F278="",G278=""),"",IF(K278&lt;&gt;"",SUM(E278:G278)+K278,IF(SUM(E278:G278)&gt;100,"ERROR",IF(AND(E10="TEST",SUM(E278:G278)&lt;=100),SUM(E278:G278),IF(AND(E10="*TEST",F278="",E278&lt;=30,G278&lt;=70),SUM(E278:G278),IF(AND(E10="*TEST",F278&lt;=20,E278&lt;=20,G278&lt;=60),SUM(E278:G278),IF(AND(E10="*TEST",F278="-",E278&lt;=20,G278&lt;=60),SUM(E278:G278),"ERROR")))))))</f>
        <v/>
      </c>
      <c r="I278" s="4" t="str">
        <f>IF(H278="ERROR","ERROR",IF(H278="","",IF(AND(F10="*LAB",J10="RMK1",F278="-"),"F",IF(AND(F10="*LAB",J10="RMK2",F278="-"),"F",IF(AND(F10="*LAB",J10="RMK3",F278="-"),"E",IF(H278&gt;69.5,"A",IF(H278&gt;59.5,"B",IF(H278&gt;49.5,"C",IF(AND(D10="*PROGRAM",J10="RMK1",H278&lt;49.5),"F",IF(AND(D10="*PROGRAM",J10="RMK2",H278&lt;49.5),"F",IF(AND(D10="*PROGRAM",J10="RMK3",H278&lt;49.5),"E",IF(H278&gt;44.5,"D",IF(AND(J10="RMK3",H278&lt;44.5),"E",IF(AND(J10="RMK2",H278&lt;44.5),"F",IF(AND(J10="RMK1",H278&gt;39.5),"E","F")))))))))))))))</f>
        <v/>
      </c>
      <c r="J278" s="23" t="str">
        <f>IF(H278="ERROR","ERROR",IF(I278="","",IF(AND(J10="RMK3",I278="E",K278&lt;&gt;""),"*FAIL",IF(AND(J10="RMK1",I278="F",K278&lt;&gt;""),"*FAIL",IF(AND(J10="RMK2",I278="F",K278&lt;&gt;""),"*FAIL",IF(AND(J10="RMK1",K278&lt;&gt;""),"*PASS",IF(AND(J10="RMK2",K278&lt;&gt;""),"*PASS",IF(AND(J10="RMK3",K278&lt;&gt;""),"*PASS",IF(AND(J10="RMK3",I278="E"),"FAIL",IF(AND(J10="RMK1",I278="F"),"FAIL",IF(AND(J10="RMK2",I278="F"),"FAIL",IF(J10="RMK1","PASS",IF(J10="RMK2","PASS",IF(J10="RMK3","PASS","ERROR"))))))))))))))</f>
        <v/>
      </c>
      <c r="K278" s="22" t="str">
        <f>IF(Sheet1!I193="","",Sheet1!I193)</f>
        <v/>
      </c>
    </row>
    <row r="279" spans="1:11" x14ac:dyDescent="0.35">
      <c r="A279" s="4">
        <v>193</v>
      </c>
      <c r="B279" s="19" t="str">
        <f>IF(Sheet1!B194="","",Sheet1!B194)</f>
        <v/>
      </c>
      <c r="C279" s="4" t="str">
        <f>IF(Sheet1!C194="","",Sheet1!C194)</f>
        <v/>
      </c>
      <c r="D279" s="4" t="str">
        <f>IF(Sheet1!D194="","",Sheet1!D194)</f>
        <v/>
      </c>
      <c r="E279" s="4" t="str">
        <f>IF(Sheet1!E194="","",Sheet1!E194)</f>
        <v/>
      </c>
      <c r="F279" s="4" t="str">
        <f>IF(Sheet1!F194="","",Sheet1!F194)</f>
        <v/>
      </c>
      <c r="G279" s="4" t="str">
        <f>IF(Sheet1!G194="","",Sheet1!G194)</f>
        <v/>
      </c>
      <c r="H279" s="13" t="str">
        <f>IF(AND(E279="",F279="",G279=""),"",IF(K279&lt;&gt;"",SUM(E279:G279)+K279,IF(SUM(E279:G279)&gt;100,"ERROR",IF(AND(E10="TEST",SUM(E279:G279)&lt;=100),SUM(E279:G279),IF(AND(E10="*TEST",F279="",E279&lt;=30,G279&lt;=70),SUM(E279:G279),IF(AND(E10="*TEST",F279&lt;=20,E279&lt;=20,G279&lt;=60),SUM(E279:G279),IF(AND(E10="*TEST",F279="-",E279&lt;=20,G279&lt;=60),SUM(E279:G279),"ERROR")))))))</f>
        <v/>
      </c>
      <c r="I279" s="4" t="str">
        <f>IF(H279="ERROR","ERROR",IF(H279="","",IF(AND(F10="*LAB",J10="RMK1",F279="-"),"F",IF(AND(F10="*LAB",J10="RMK2",F279="-"),"F",IF(AND(F10="*LAB",J10="RMK3",F279="-"),"E",IF(H279&gt;69.5,"A",IF(H279&gt;59.5,"B",IF(H279&gt;49.5,"C",IF(AND(D10="*PROGRAM",J10="RMK1",H279&lt;49.5),"F",IF(AND(D10="*PROGRAM",J10="RMK2",H279&lt;49.5),"F",IF(AND(D10="*PROGRAM",J10="RMK3",H279&lt;49.5),"E",IF(H279&gt;44.5,"D",IF(AND(J10="RMK3",H279&lt;44.5),"E",IF(AND(J10="RMK2",H279&lt;44.5),"F",IF(AND(J10="RMK1",H279&gt;39.5),"E","F")))))))))))))))</f>
        <v/>
      </c>
      <c r="J279" s="23" t="str">
        <f>IF(H279="ERROR","ERROR",IF(I279="","",IF(AND(J10="RMK3",I279="E",K279&lt;&gt;""),"*FAIL",IF(AND(J10="RMK1",I279="F",K279&lt;&gt;""),"*FAIL",IF(AND(J10="RMK2",I279="F",K279&lt;&gt;""),"*FAIL",IF(AND(J10="RMK1",K279&lt;&gt;""),"*PASS",IF(AND(J10="RMK2",K279&lt;&gt;""),"*PASS",IF(AND(J10="RMK3",K279&lt;&gt;""),"*PASS",IF(AND(J10="RMK3",I279="E"),"FAIL",IF(AND(J10="RMK1",I279="F"),"FAIL",IF(AND(J10="RMK2",I279="F"),"FAIL",IF(J10="RMK1","PASS",IF(J10="RMK2","PASS",IF(J10="RMK3","PASS","ERROR"))))))))))))))</f>
        <v/>
      </c>
      <c r="K279" s="22" t="str">
        <f>IF(Sheet1!I194="","",Sheet1!I194)</f>
        <v/>
      </c>
    </row>
    <row r="280" spans="1:11" x14ac:dyDescent="0.35">
      <c r="A280" s="4">
        <v>194</v>
      </c>
      <c r="B280" s="19" t="str">
        <f>IF(Sheet1!B195="","",Sheet1!B195)</f>
        <v/>
      </c>
      <c r="C280" s="4" t="str">
        <f>IF(Sheet1!C195="","",Sheet1!C195)</f>
        <v/>
      </c>
      <c r="D280" s="4" t="str">
        <f>IF(Sheet1!D195="","",Sheet1!D195)</f>
        <v/>
      </c>
      <c r="E280" s="4" t="str">
        <f>IF(Sheet1!E195="","",Sheet1!E195)</f>
        <v/>
      </c>
      <c r="F280" s="4" t="str">
        <f>IF(Sheet1!F195="","",Sheet1!F195)</f>
        <v/>
      </c>
      <c r="G280" s="4" t="str">
        <f>IF(Sheet1!G195="","",Sheet1!G195)</f>
        <v/>
      </c>
      <c r="H280" s="13" t="str">
        <f>IF(AND(E280="",F280="",G280=""),"",IF(K280&lt;&gt;"",SUM(E280:G280)+K280,IF(SUM(E280:G280)&gt;100,"ERROR",IF(AND(E10="TEST",SUM(E280:G280)&lt;=100),SUM(E280:G280),IF(AND(E10="*TEST",F280="",E280&lt;=30,G280&lt;=70),SUM(E280:G280),IF(AND(E10="*TEST",F280&lt;=20,E280&lt;=20,G280&lt;=60),SUM(E280:G280),IF(AND(E10="*TEST",F280="-",E280&lt;=20,G280&lt;=60),SUM(E280:G280),"ERROR")))))))</f>
        <v/>
      </c>
      <c r="I280" s="4" t="str">
        <f>IF(H280="ERROR","ERROR",IF(H280="","",IF(AND(F10="*LAB",J10="RMK1",F280="-"),"F",IF(AND(F10="*LAB",J10="RMK2",F280="-"),"F",IF(AND(F10="*LAB",J10="RMK3",F280="-"),"E",IF(H280&gt;69.5,"A",IF(H280&gt;59.5,"B",IF(H280&gt;49.5,"C",IF(AND(D10="*PROGRAM",J10="RMK1",H280&lt;49.5),"F",IF(AND(D10="*PROGRAM",J10="RMK2",H280&lt;49.5),"F",IF(AND(D10="*PROGRAM",J10="RMK3",H280&lt;49.5),"E",IF(H280&gt;44.5,"D",IF(AND(J10="RMK3",H280&lt;44.5),"E",IF(AND(J10="RMK2",H280&lt;44.5),"F",IF(AND(J10="RMK1",H280&gt;39.5),"E","F")))))))))))))))</f>
        <v/>
      </c>
      <c r="J280" s="23" t="str">
        <f>IF(H280="ERROR","ERROR",IF(I280="","",IF(AND(J10="RMK3",I280="E",K280&lt;&gt;""),"*FAIL",IF(AND(J10="RMK1",I280="F",K280&lt;&gt;""),"*FAIL",IF(AND(J10="RMK2",I280="F",K280&lt;&gt;""),"*FAIL",IF(AND(J10="RMK1",K280&lt;&gt;""),"*PASS",IF(AND(J10="RMK2",K280&lt;&gt;""),"*PASS",IF(AND(J10="RMK3",K280&lt;&gt;""),"*PASS",IF(AND(J10="RMK3",I280="E"),"FAIL",IF(AND(J10="RMK1",I280="F"),"FAIL",IF(AND(J10="RMK2",I280="F"),"FAIL",IF(J10="RMK1","PASS",IF(J10="RMK2","PASS",IF(J10="RMK3","PASS","ERROR"))))))))))))))</f>
        <v/>
      </c>
      <c r="K280" s="22" t="str">
        <f>IF(Sheet1!I195="","",Sheet1!I195)</f>
        <v/>
      </c>
    </row>
    <row r="281" spans="1:11" x14ac:dyDescent="0.35">
      <c r="A281" s="4">
        <v>195</v>
      </c>
      <c r="B281" s="19" t="str">
        <f>IF(Sheet1!B196="","",Sheet1!B196)</f>
        <v/>
      </c>
      <c r="C281" s="4" t="str">
        <f>IF(Sheet1!C196="","",Sheet1!C196)</f>
        <v/>
      </c>
      <c r="D281" s="4" t="str">
        <f>IF(Sheet1!D196="","",Sheet1!D196)</f>
        <v/>
      </c>
      <c r="E281" s="4" t="str">
        <f>IF(Sheet1!E196="","",Sheet1!E196)</f>
        <v/>
      </c>
      <c r="F281" s="4" t="str">
        <f>IF(Sheet1!F196="","",Sheet1!F196)</f>
        <v/>
      </c>
      <c r="G281" s="4" t="str">
        <f>IF(Sheet1!G196="","",Sheet1!G196)</f>
        <v/>
      </c>
      <c r="H281" s="13" t="str">
        <f>IF(AND(E281="",F281="",G281=""),"",IF(K281&lt;&gt;"",SUM(E281:G281)+K281,IF(SUM(E281:G281)&gt;100,"ERROR",IF(AND(E10="TEST",SUM(E281:G281)&lt;=100),SUM(E281:G281),IF(AND(E10="*TEST",F281="",E281&lt;=30,G281&lt;=70),SUM(E281:G281),IF(AND(E10="*TEST",F281&lt;=20,E281&lt;=20,G281&lt;=60),SUM(E281:G281),IF(AND(E10="*TEST",F281="-",E281&lt;=20,G281&lt;=60),SUM(E281:G281),"ERROR")))))))</f>
        <v/>
      </c>
      <c r="I281" s="4" t="str">
        <f>IF(H281="ERROR","ERROR",IF(H281="","",IF(AND(F10="*LAB",J10="RMK1",F281="-"),"F",IF(AND(F10="*LAB",J10="RMK2",F281="-"),"F",IF(AND(F10="*LAB",J10="RMK3",F281="-"),"E",IF(H281&gt;69.5,"A",IF(H281&gt;59.5,"B",IF(H281&gt;49.5,"C",IF(AND(D10="*PROGRAM",J10="RMK1",H281&lt;49.5),"F",IF(AND(D10="*PROGRAM",J10="RMK2",H281&lt;49.5),"F",IF(AND(D10="*PROGRAM",J10="RMK3",H281&lt;49.5),"E",IF(H281&gt;44.5,"D",IF(AND(J10="RMK3",H281&lt;44.5),"E",IF(AND(J10="RMK2",H281&lt;44.5),"F",IF(AND(J10="RMK1",H281&gt;39.5),"E","F")))))))))))))))</f>
        <v/>
      </c>
      <c r="J281" s="23" t="str">
        <f>IF(H281="ERROR","ERROR",IF(I281="","",IF(AND(J10="RMK3",I281="E",K281&lt;&gt;""),"*FAIL",IF(AND(J10="RMK1",I281="F",K281&lt;&gt;""),"*FAIL",IF(AND(J10="RMK2",I281="F",K281&lt;&gt;""),"*FAIL",IF(AND(J10="RMK1",K281&lt;&gt;""),"*PASS",IF(AND(J10="RMK2",K281&lt;&gt;""),"*PASS",IF(AND(J10="RMK3",K281&lt;&gt;""),"*PASS",IF(AND(J10="RMK3",I281="E"),"FAIL",IF(AND(J10="RMK1",I281="F"),"FAIL",IF(AND(J10="RMK2",I281="F"),"FAIL",IF(J10="RMK1","PASS",IF(J10="RMK2","PASS",IF(J10="RMK3","PASS","ERROR"))))))))))))))</f>
        <v/>
      </c>
      <c r="K281" s="22" t="str">
        <f>IF(Sheet1!I196="","",Sheet1!I196)</f>
        <v/>
      </c>
    </row>
    <row r="282" spans="1:11" x14ac:dyDescent="0.35">
      <c r="A282" s="4">
        <v>196</v>
      </c>
      <c r="B282" s="19" t="str">
        <f>IF(Sheet1!B197="","",Sheet1!B197)</f>
        <v/>
      </c>
      <c r="C282" s="4" t="str">
        <f>IF(Sheet1!C197="","",Sheet1!C197)</f>
        <v/>
      </c>
      <c r="D282" s="4" t="str">
        <f>IF(Sheet1!D197="","",Sheet1!D197)</f>
        <v/>
      </c>
      <c r="E282" s="4" t="str">
        <f>IF(Sheet1!E197="","",Sheet1!E197)</f>
        <v/>
      </c>
      <c r="F282" s="4" t="str">
        <f>IF(Sheet1!F197="","",Sheet1!F197)</f>
        <v/>
      </c>
      <c r="G282" s="4" t="str">
        <f>IF(Sheet1!G197="","",Sheet1!G197)</f>
        <v/>
      </c>
      <c r="H282" s="13" t="str">
        <f>IF(AND(E282="",F282="",G282=""),"",IF(K282&lt;&gt;"",SUM(E282:G282)+K282,IF(SUM(E282:G282)&gt;100,"ERROR",IF(AND(E10="TEST",SUM(E282:G282)&lt;=100),SUM(E282:G282),IF(AND(E10="*TEST",F282="",E282&lt;=30,G282&lt;=70),SUM(E282:G282),IF(AND(E10="*TEST",F282&lt;=20,E282&lt;=20,G282&lt;=60),SUM(E282:G282),IF(AND(E10="*TEST",F282="-",E282&lt;=20,G282&lt;=60),SUM(E282:G282),"ERROR")))))))</f>
        <v/>
      </c>
      <c r="I282" s="4" t="str">
        <f>IF(H282="ERROR","ERROR",IF(H282="","",IF(AND(F10="*LAB",J10="RMK1",F282="-"),"F",IF(AND(F10="*LAB",J10="RMK2",F282="-"),"F",IF(AND(F10="*LAB",J10="RMK3",F282="-"),"E",IF(H282&gt;69.5,"A",IF(H282&gt;59.5,"B",IF(H282&gt;49.5,"C",IF(AND(D10="*PROGRAM",J10="RMK1",H282&lt;49.5),"F",IF(AND(D10="*PROGRAM",J10="RMK2",H282&lt;49.5),"F",IF(AND(D10="*PROGRAM",J10="RMK3",H282&lt;49.5),"E",IF(H282&gt;44.5,"D",IF(AND(J10="RMK3",H282&lt;44.5),"E",IF(AND(J10="RMK2",H282&lt;44.5),"F",IF(AND(J10="RMK1",H282&gt;39.5),"E","F")))))))))))))))</f>
        <v/>
      </c>
      <c r="J282" s="23" t="str">
        <f>IF(H282="ERROR","ERROR",IF(I282="","",IF(AND(J10="RMK3",I282="E",K282&lt;&gt;""),"*FAIL",IF(AND(J10="RMK1",I282="F",K282&lt;&gt;""),"*FAIL",IF(AND(J10="RMK2",I282="F",K282&lt;&gt;""),"*FAIL",IF(AND(J10="RMK1",K282&lt;&gt;""),"*PASS",IF(AND(J10="RMK2",K282&lt;&gt;""),"*PASS",IF(AND(J10="RMK3",K282&lt;&gt;""),"*PASS",IF(AND(J10="RMK3",I282="E"),"FAIL",IF(AND(J10="RMK1",I282="F"),"FAIL",IF(AND(J10="RMK2",I282="F"),"FAIL",IF(J10="RMK1","PASS",IF(J10="RMK2","PASS",IF(J10="RMK3","PASS","ERROR"))))))))))))))</f>
        <v/>
      </c>
      <c r="K282" s="22" t="str">
        <f>IF(Sheet1!I197="","",Sheet1!I197)</f>
        <v/>
      </c>
    </row>
    <row r="283" spans="1:11" x14ac:dyDescent="0.35">
      <c r="A283" s="4">
        <v>197</v>
      </c>
      <c r="B283" s="19" t="str">
        <f>IF(Sheet1!B198="","",Sheet1!B198)</f>
        <v/>
      </c>
      <c r="C283" s="4" t="str">
        <f>IF(Sheet1!C198="","",Sheet1!C198)</f>
        <v/>
      </c>
      <c r="D283" s="4" t="str">
        <f>IF(Sheet1!D198="","",Sheet1!D198)</f>
        <v/>
      </c>
      <c r="E283" s="4" t="str">
        <f>IF(Sheet1!E198="","",Sheet1!E198)</f>
        <v/>
      </c>
      <c r="F283" s="4" t="str">
        <f>IF(Sheet1!F198="","",Sheet1!F198)</f>
        <v/>
      </c>
      <c r="G283" s="4" t="str">
        <f>IF(Sheet1!G198="","",Sheet1!G198)</f>
        <v/>
      </c>
      <c r="H283" s="13" t="str">
        <f>IF(AND(E283="",F283="",G283=""),"",IF(K283&lt;&gt;"",SUM(E283:G283)+K283,IF(SUM(E283:G283)&gt;100,"ERROR",IF(AND(E10="TEST",SUM(E283:G283)&lt;=100),SUM(E283:G283),IF(AND(E10="*TEST",F283="",E283&lt;=30,G283&lt;=70),SUM(E283:G283),IF(AND(E10="*TEST",F283&lt;=20,E283&lt;=20,G283&lt;=60),SUM(E283:G283),IF(AND(E10="*TEST",F283="-",E283&lt;=20,G283&lt;=60),SUM(E283:G283),"ERROR")))))))</f>
        <v/>
      </c>
      <c r="I283" s="4" t="str">
        <f>IF(H283="ERROR","ERROR",IF(H283="","",IF(AND(F10="*LAB",J10="RMK1",F283="-"),"F",IF(AND(F10="*LAB",J10="RMK2",F283="-"),"F",IF(AND(F10="*LAB",J10="RMK3",F283="-"),"E",IF(H283&gt;69.5,"A",IF(H283&gt;59.5,"B",IF(H283&gt;49.5,"C",IF(AND(D10="*PROGRAM",J10="RMK1",H283&lt;49.5),"F",IF(AND(D10="*PROGRAM",J10="RMK2",H283&lt;49.5),"F",IF(AND(D10="*PROGRAM",J10="RMK3",H283&lt;49.5),"E",IF(H283&gt;44.5,"D",IF(AND(J10="RMK3",H283&lt;44.5),"E",IF(AND(J10="RMK2",H283&lt;44.5),"F",IF(AND(J10="RMK1",H283&gt;39.5),"E","F")))))))))))))))</f>
        <v/>
      </c>
      <c r="J283" s="23" t="str">
        <f>IF(H283="ERROR","ERROR",IF(I283="","",IF(AND(J10="RMK3",I283="E",K283&lt;&gt;""),"*FAIL",IF(AND(J10="RMK1",I283="F",K283&lt;&gt;""),"*FAIL",IF(AND(J10="RMK2",I283="F",K283&lt;&gt;""),"*FAIL",IF(AND(J10="RMK1",K283&lt;&gt;""),"*PASS",IF(AND(J10="RMK2",K283&lt;&gt;""),"*PASS",IF(AND(J10="RMK3",K283&lt;&gt;""),"*PASS",IF(AND(J10="RMK3",I283="E"),"FAIL",IF(AND(J10="RMK1",I283="F"),"FAIL",IF(AND(J10="RMK2",I283="F"),"FAIL",IF(J10="RMK1","PASS",IF(J10="RMK2","PASS",IF(J10="RMK3","PASS","ERROR"))))))))))))))</f>
        <v/>
      </c>
      <c r="K283" s="22" t="str">
        <f>IF(Sheet1!I198="","",Sheet1!I198)</f>
        <v/>
      </c>
    </row>
    <row r="284" spans="1:11" x14ac:dyDescent="0.35">
      <c r="A284" s="4">
        <v>198</v>
      </c>
      <c r="B284" s="19" t="str">
        <f>IF(Sheet1!B199="","",Sheet1!B199)</f>
        <v/>
      </c>
      <c r="C284" s="4" t="str">
        <f>IF(Sheet1!C199="","",Sheet1!C199)</f>
        <v/>
      </c>
      <c r="D284" s="4" t="str">
        <f>IF(Sheet1!D199="","",Sheet1!D199)</f>
        <v/>
      </c>
      <c r="E284" s="4" t="str">
        <f>IF(Sheet1!E199="","",Sheet1!E199)</f>
        <v/>
      </c>
      <c r="F284" s="4" t="str">
        <f>IF(Sheet1!F199="","",Sheet1!F199)</f>
        <v/>
      </c>
      <c r="G284" s="4" t="str">
        <f>IF(Sheet1!G199="","",Sheet1!G199)</f>
        <v/>
      </c>
      <c r="H284" s="13" t="str">
        <f>IF(AND(E284="",F284="",G284=""),"",IF(K284&lt;&gt;"",SUM(E284:G284)+K284,IF(SUM(E284:G284)&gt;100,"ERROR",IF(AND(E10="TEST",SUM(E284:G284)&lt;=100),SUM(E284:G284),IF(AND(E10="*TEST",F284="",E284&lt;=30,G284&lt;=70),SUM(E284:G284),IF(AND(E10="*TEST",F284&lt;=20,E284&lt;=20,G284&lt;=60),SUM(E284:G284),IF(AND(E10="*TEST",F284="-",E284&lt;=20,G284&lt;=60),SUM(E284:G284),"ERROR")))))))</f>
        <v/>
      </c>
      <c r="I284" s="4" t="str">
        <f>IF(H284="ERROR","ERROR",IF(H284="","",IF(AND(F10="*LAB",J10="RMK1",F284="-"),"F",IF(AND(F10="*LAB",J10="RMK2",F284="-"),"F",IF(AND(F10="*LAB",J10="RMK3",F284="-"),"E",IF(H284&gt;69.5,"A",IF(H284&gt;59.5,"B",IF(H284&gt;49.5,"C",IF(AND(D10="*PROGRAM",J10="RMK1",H284&lt;49.5),"F",IF(AND(D10="*PROGRAM",J10="RMK2",H284&lt;49.5),"F",IF(AND(D10="*PROGRAM",J10="RMK3",H284&lt;49.5),"E",IF(H284&gt;44.5,"D",IF(AND(J10="RMK3",H284&lt;44.5),"E",IF(AND(J10="RMK2",H284&lt;44.5),"F",IF(AND(J10="RMK1",H284&gt;39.5),"E","F")))))))))))))))</f>
        <v/>
      </c>
      <c r="J284" s="23" t="str">
        <f>IF(H284="ERROR","ERROR",IF(I284="","",IF(AND(J10="RMK3",I284="E",K284&lt;&gt;""),"*FAIL",IF(AND(J10="RMK1",I284="F",K284&lt;&gt;""),"*FAIL",IF(AND(J10="RMK2",I284="F",K284&lt;&gt;""),"*FAIL",IF(AND(J10="RMK1",K284&lt;&gt;""),"*PASS",IF(AND(J10="RMK2",K284&lt;&gt;""),"*PASS",IF(AND(J10="RMK3",K284&lt;&gt;""),"*PASS",IF(AND(J10="RMK3",I284="E"),"FAIL",IF(AND(J10="RMK1",I284="F"),"FAIL",IF(AND(J10="RMK2",I284="F"),"FAIL",IF(J10="RMK1","PASS",IF(J10="RMK2","PASS",IF(J10="RMK3","PASS","ERROR"))))))))))))))</f>
        <v/>
      </c>
      <c r="K284" s="22" t="str">
        <f>IF(Sheet1!I199="","",Sheet1!I199)</f>
        <v/>
      </c>
    </row>
    <row r="285" spans="1:11" x14ac:dyDescent="0.35">
      <c r="A285" s="4">
        <v>199</v>
      </c>
      <c r="B285" s="19" t="str">
        <f>IF(Sheet1!B200="","",Sheet1!B200)</f>
        <v/>
      </c>
      <c r="C285" s="4" t="str">
        <f>IF(Sheet1!C200="","",Sheet1!C200)</f>
        <v/>
      </c>
      <c r="D285" s="4" t="str">
        <f>IF(Sheet1!D200="","",Sheet1!D200)</f>
        <v/>
      </c>
      <c r="E285" s="4" t="str">
        <f>IF(Sheet1!E200="","",Sheet1!E200)</f>
        <v/>
      </c>
      <c r="F285" s="4" t="str">
        <f>IF(Sheet1!F200="","",Sheet1!F200)</f>
        <v/>
      </c>
      <c r="G285" s="4" t="str">
        <f>IF(Sheet1!G200="","",Sheet1!G200)</f>
        <v/>
      </c>
      <c r="H285" s="13" t="str">
        <f>IF(AND(E285="",F285="",G285=""),"",IF(K285&lt;&gt;"",SUM(E285:G285)+K285,IF(SUM(E285:G285)&gt;100,"ERROR",IF(AND(E10="TEST",SUM(E285:G285)&lt;=100),SUM(E285:G285),IF(AND(E10="*TEST",F285="",E285&lt;=30,G285&lt;=70),SUM(E285:G285),IF(AND(E10="*TEST",F285&lt;=20,E285&lt;=20,G285&lt;=60),SUM(E285:G285),IF(AND(E10="*TEST",F285="-",E285&lt;=20,G285&lt;=60),SUM(E285:G285),"ERROR")))))))</f>
        <v/>
      </c>
      <c r="I285" s="4" t="str">
        <f>IF(H285="ERROR","ERROR",IF(H285="","",IF(AND(F10="*LAB",J10="RMK1",F285="-"),"F",IF(AND(F10="*LAB",J10="RMK2",F285="-"),"F",IF(AND(F10="*LAB",J10="RMK3",F285="-"),"E",IF(H285&gt;69.5,"A",IF(H285&gt;59.5,"B",IF(H285&gt;49.5,"C",IF(AND(D10="*PROGRAM",J10="RMK1",H285&lt;49.5),"F",IF(AND(D10="*PROGRAM",J10="RMK2",H285&lt;49.5),"F",IF(AND(D10="*PROGRAM",J10="RMK3",H285&lt;49.5),"E",IF(H285&gt;44.5,"D",IF(AND(J10="RMK3",H285&lt;44.5),"E",IF(AND(J10="RMK2",H285&lt;44.5),"F",IF(AND(J10="RMK1",H285&gt;39.5),"E","F")))))))))))))))</f>
        <v/>
      </c>
      <c r="J285" s="23" t="str">
        <f>IF(H285="ERROR","ERROR",IF(I285="","",IF(AND(J10="RMK3",I285="E",K285&lt;&gt;""),"*FAIL",IF(AND(J10="RMK1",I285="F",K285&lt;&gt;""),"*FAIL",IF(AND(J10="RMK2",I285="F",K285&lt;&gt;""),"*FAIL",IF(AND(J10="RMK1",K285&lt;&gt;""),"*PASS",IF(AND(J10="RMK2",K285&lt;&gt;""),"*PASS",IF(AND(J10="RMK3",K285&lt;&gt;""),"*PASS",IF(AND(J10="RMK3",I285="E"),"FAIL",IF(AND(J10="RMK1",I285="F"),"FAIL",IF(AND(J10="RMK2",I285="F"),"FAIL",IF(J10="RMK1","PASS",IF(J10="RMK2","PASS",IF(J10="RMK3","PASS","ERROR"))))))))))))))</f>
        <v/>
      </c>
      <c r="K285" s="22" t="str">
        <f>IF(Sheet1!I200="","",Sheet1!I200)</f>
        <v/>
      </c>
    </row>
    <row r="286" spans="1:11" x14ac:dyDescent="0.35">
      <c r="A286" s="4">
        <v>200</v>
      </c>
      <c r="B286" s="19" t="str">
        <f>IF(Sheet1!B201="","",Sheet1!B201)</f>
        <v/>
      </c>
      <c r="C286" s="4" t="str">
        <f>IF(Sheet1!C201="","",Sheet1!C201)</f>
        <v/>
      </c>
      <c r="D286" s="4" t="str">
        <f>IF(Sheet1!D201="","",Sheet1!D201)</f>
        <v/>
      </c>
      <c r="E286" s="4" t="str">
        <f>IF(Sheet1!E201="","",Sheet1!E201)</f>
        <v/>
      </c>
      <c r="F286" s="4" t="str">
        <f>IF(Sheet1!F201="","",Sheet1!F201)</f>
        <v/>
      </c>
      <c r="G286" s="4" t="str">
        <f>IF(Sheet1!G201="","",Sheet1!G201)</f>
        <v/>
      </c>
      <c r="H286" s="13" t="str">
        <f>IF(AND(E286="",F286="",G286=""),"",IF(K286&lt;&gt;"",SUM(E286:G286)+K286,IF(SUM(E286:G286)&gt;100,"ERROR",IF(AND(E10="TEST",SUM(E286:G286)&lt;=100),SUM(E286:G286),IF(AND(E10="*TEST",F286="",E286&lt;=30,G286&lt;=70),SUM(E286:G286),IF(AND(E10="*TEST",F286&lt;=20,E286&lt;=20,G286&lt;=60),SUM(E286:G286),IF(AND(E10="*TEST",F286="-",E286&lt;=20,G286&lt;=60),SUM(E286:G286),"ERROR")))))))</f>
        <v/>
      </c>
      <c r="I286" s="4" t="str">
        <f>IF(H286="ERROR","ERROR",IF(H286="","",IF(AND(F10="*LAB",J10="RMK1",F286="-"),"F",IF(AND(F10="*LAB",J10="RMK2",F286="-"),"F",IF(AND(F10="*LAB",J10="RMK3",F286="-"),"E",IF(H286&gt;69.5,"A",IF(H286&gt;59.5,"B",IF(H286&gt;49.5,"C",IF(AND(D10="*PROGRAM",J10="RMK1",H286&lt;49.5),"F",IF(AND(D10="*PROGRAM",J10="RMK2",H286&lt;49.5),"F",IF(AND(D10="*PROGRAM",J10="RMK3",H286&lt;49.5),"E",IF(H286&gt;44.5,"D",IF(AND(J10="RMK3",H286&lt;44.5),"E",IF(AND(J10="RMK2",H286&lt;44.5),"F",IF(AND(J10="RMK1",H286&gt;39.5),"E","F")))))))))))))))</f>
        <v/>
      </c>
      <c r="J286" s="23" t="str">
        <f>IF(H286="ERROR","ERROR",IF(I286="","",IF(AND(J10="RMK3",I286="E",K286&lt;&gt;""),"*FAIL",IF(AND(J10="RMK1",I286="F",K286&lt;&gt;""),"*FAIL",IF(AND(J10="RMK2",I286="F",K286&lt;&gt;""),"*FAIL",IF(AND(J10="RMK1",K286&lt;&gt;""),"*PASS",IF(AND(J10="RMK2",K286&lt;&gt;""),"*PASS",IF(AND(J10="RMK3",K286&lt;&gt;""),"*PASS",IF(AND(J10="RMK3",I286="E"),"FAIL",IF(AND(J10="RMK1",I286="F"),"FAIL",IF(AND(J10="RMK2",I286="F"),"FAIL",IF(J10="RMK1","PASS",IF(J10="RMK2","PASS",IF(J10="RMK3","PASS","ERROR"))))))))))))))</f>
        <v/>
      </c>
      <c r="K286" s="22" t="str">
        <f>IF(Sheet1!I201="","",Sheet1!I201)</f>
        <v/>
      </c>
    </row>
    <row r="287" spans="1:11" ht="25.25" customHeight="1" thickBot="1" x14ac:dyDescent="0.3">
      <c r="B287" s="10"/>
      <c r="G287" s="37"/>
      <c r="H287" s="37"/>
      <c r="I287" s="37"/>
      <c r="J287" s="37"/>
    </row>
    <row r="288" spans="1:11" ht="16" thickBot="1" x14ac:dyDescent="0.3">
      <c r="B288" s="17" t="s">
        <v>12</v>
      </c>
      <c r="C288" s="18"/>
      <c r="D288" s="18"/>
      <c r="E288" s="18"/>
      <c r="F288" s="18"/>
      <c r="G288" s="35" t="s">
        <v>11</v>
      </c>
      <c r="H288" s="35"/>
      <c r="I288" s="35"/>
      <c r="J288" s="35"/>
    </row>
    <row r="289" spans="1:10" x14ac:dyDescent="0.25">
      <c r="A289" s="1" t="str">
        <f>IF(AND(I306="",I247&lt;&gt;""),A891,"")</f>
        <v/>
      </c>
      <c r="B289" s="2" t="str">
        <f>IF(A289="","",B891)</f>
        <v/>
      </c>
      <c r="C289" s="35" t="s">
        <v>18</v>
      </c>
      <c r="D289" s="35"/>
      <c r="E289" s="35"/>
      <c r="F289" s="35"/>
    </row>
    <row r="290" spans="1:10" ht="16" thickBot="1" x14ac:dyDescent="0.3">
      <c r="A290" s="1" t="str">
        <f>IF(A289="","",A892)</f>
        <v/>
      </c>
      <c r="B290" s="2" t="str">
        <f>IF(A289="","",B892)</f>
        <v/>
      </c>
    </row>
    <row r="291" spans="1:10" x14ac:dyDescent="0.25">
      <c r="A291" s="1" t="str">
        <f>IF(A289="","",A893)</f>
        <v/>
      </c>
      <c r="B291" s="2" t="str">
        <f>IF(A289="","",B893)</f>
        <v/>
      </c>
      <c r="C291" s="34" t="s">
        <v>13</v>
      </c>
      <c r="D291" s="35"/>
      <c r="E291" s="35"/>
      <c r="F291" s="35"/>
      <c r="G291" s="35"/>
      <c r="H291" s="35"/>
      <c r="I291" s="35"/>
      <c r="J291" s="36"/>
    </row>
    <row r="292" spans="1:10" x14ac:dyDescent="0.25">
      <c r="A292" s="1" t="str">
        <f>IF(A289="","",A894)</f>
        <v/>
      </c>
      <c r="B292" s="2" t="str">
        <f>IF(A289="","",B894)</f>
        <v/>
      </c>
      <c r="C292" s="32" t="s">
        <v>14</v>
      </c>
      <c r="D292" s="28"/>
      <c r="E292" s="28"/>
      <c r="F292" s="17"/>
      <c r="G292" s="28" t="s">
        <v>17</v>
      </c>
      <c r="H292" s="28"/>
      <c r="I292" s="28"/>
      <c r="J292" s="29"/>
    </row>
    <row r="293" spans="1:10" x14ac:dyDescent="0.25">
      <c r="A293" s="1" t="str">
        <f>IF(A289="","",IF(J10="RMK2","F =","E ="))</f>
        <v/>
      </c>
      <c r="B293" s="2" t="str">
        <f>IF(A289="","",IF(J10="RMK2",COUNTIF(I11:I880,"F"),COUNTIF(I11:I880,"E")))</f>
        <v/>
      </c>
      <c r="C293" s="32" t="s">
        <v>15</v>
      </c>
      <c r="D293" s="28"/>
      <c r="E293" s="28"/>
      <c r="F293" s="17"/>
      <c r="G293" s="28" t="str">
        <f>G57</f>
        <v>40%  -  44%:  E</v>
      </c>
      <c r="H293" s="28"/>
      <c r="I293" s="28"/>
      <c r="J293" s="29"/>
    </row>
    <row r="294" spans="1:10" ht="16" thickBot="1" x14ac:dyDescent="0.3">
      <c r="A294" s="1" t="str">
        <f>IF(A289="","",IF(J10="RMK1","F =","ALL="))</f>
        <v/>
      </c>
      <c r="B294" s="2" t="str">
        <f>IF(A289="","",IF(J10="RMK1",COUNTIF(I11:I880,"F"),B898))</f>
        <v/>
      </c>
      <c r="C294" s="33" t="s">
        <v>16</v>
      </c>
      <c r="D294" s="30"/>
      <c r="E294" s="30"/>
      <c r="F294" s="15"/>
      <c r="G294" s="30" t="str">
        <f>G58</f>
        <v>Below 40%:  F</v>
      </c>
      <c r="H294" s="30"/>
      <c r="I294" s="30"/>
      <c r="J294" s="31"/>
    </row>
    <row r="295" spans="1:10" x14ac:dyDescent="0.25">
      <c r="A295" s="1" t="str">
        <f>IF(A289="","",IF(J10="RMK3","% E=","% F="))</f>
        <v/>
      </c>
      <c r="B295" s="6" t="str">
        <f>IF(A289="","",IF(J10="RMK3",COUNTIF(I11:I880,"E")/B898,COUNTIF(I11:I880,"F")/B898))</f>
        <v/>
      </c>
      <c r="J295" s="7" t="s">
        <v>23</v>
      </c>
    </row>
    <row r="296" spans="1:10" x14ac:dyDescent="0.25">
      <c r="A296" s="8"/>
      <c r="B296" s="8"/>
    </row>
    <row r="297" spans="1:10" ht="26" x14ac:dyDescent="0.25">
      <c r="B297" s="44" t="s">
        <v>9</v>
      </c>
      <c r="C297" s="44"/>
      <c r="D297" s="44"/>
      <c r="E297" s="44"/>
      <c r="F297" s="44"/>
      <c r="G297" s="44"/>
      <c r="H297" s="44"/>
      <c r="I297" s="44"/>
      <c r="J297" s="44"/>
    </row>
    <row r="298" spans="1:10" ht="23.5" x14ac:dyDescent="0.25">
      <c r="B298" s="45" t="s">
        <v>10</v>
      </c>
      <c r="C298" s="45"/>
      <c r="D298" s="45"/>
      <c r="E298" s="45"/>
      <c r="F298" s="45"/>
      <c r="G298" s="45"/>
      <c r="H298" s="45"/>
      <c r="I298" s="45"/>
      <c r="J298" s="45"/>
    </row>
    <row r="299" spans="1:10" x14ac:dyDescent="0.25"/>
    <row r="300" spans="1:10" x14ac:dyDescent="0.25">
      <c r="A300" s="38" t="str">
        <f>A5</f>
        <v>School of Student: CE-SPESS</v>
      </c>
      <c r="B300" s="38"/>
      <c r="C300" s="38"/>
      <c r="E300" s="39" t="str">
        <f>E5</f>
        <v>Semester: HARNATTAN</v>
      </c>
      <c r="F300" s="39"/>
      <c r="G300" s="39"/>
      <c r="H300" s="39"/>
      <c r="I300" s="39"/>
      <c r="J300" s="39"/>
    </row>
    <row r="301" spans="1:10" x14ac:dyDescent="0.25">
      <c r="A301" s="38" t="str">
        <f>A6</f>
        <v>Department: PRM</v>
      </c>
      <c r="B301" s="38"/>
      <c r="C301" s="38"/>
      <c r="E301" s="39" t="str">
        <f>E6</f>
        <v>Session: 2023/2024</v>
      </c>
      <c r="F301" s="39"/>
      <c r="G301" s="39"/>
      <c r="H301" s="39"/>
      <c r="I301" s="39"/>
      <c r="J301" s="39"/>
    </row>
    <row r="302" spans="1:10" x14ac:dyDescent="0.25">
      <c r="A302" s="38" t="str">
        <f>A7</f>
        <v>Title of Course: INTODUCTION TO PROCUREMENT</v>
      </c>
      <c r="B302" s="38"/>
      <c r="C302" s="38"/>
      <c r="E302" s="39" t="str">
        <f>E7</f>
        <v>Course Code:   PRM 201  Units:  3</v>
      </c>
      <c r="F302" s="39"/>
      <c r="G302" s="39"/>
      <c r="H302" s="39"/>
      <c r="I302" s="39"/>
      <c r="J302" s="39"/>
    </row>
    <row r="303" spans="1:10" x14ac:dyDescent="0.25">
      <c r="A303" s="38" t="str">
        <f>A8</f>
        <v>School Offering Course: CE-SPESS</v>
      </c>
      <c r="B303" s="38"/>
      <c r="C303" s="38"/>
      <c r="E303" s="39" t="str">
        <f>E8</f>
        <v>Date: 17/4/2025</v>
      </c>
      <c r="F303" s="39"/>
      <c r="G303" s="39"/>
      <c r="H303" s="39"/>
      <c r="I303" s="39"/>
      <c r="J303" s="39"/>
    </row>
    <row r="304" spans="1:10" x14ac:dyDescent="0.25">
      <c r="A304" s="27" t="str">
        <f>IF(A9="","",A9)</f>
        <v/>
      </c>
      <c r="B304" s="27"/>
      <c r="C304" s="27"/>
      <c r="D304" s="27"/>
      <c r="E304" s="27"/>
      <c r="F304" s="27"/>
      <c r="G304" s="27"/>
      <c r="H304" s="27"/>
      <c r="I304" s="27"/>
      <c r="J304" s="27"/>
    </row>
    <row r="305" spans="1:11" x14ac:dyDescent="0.25">
      <c r="A305" s="3" t="s">
        <v>0</v>
      </c>
      <c r="B305" s="3" t="s">
        <v>5</v>
      </c>
      <c r="C305" s="3" t="s">
        <v>6</v>
      </c>
      <c r="D305" s="3" t="s">
        <v>8</v>
      </c>
      <c r="E305" s="3" t="s">
        <v>1</v>
      </c>
      <c r="F305" s="3" t="s">
        <v>2</v>
      </c>
      <c r="G305" s="3" t="s">
        <v>3</v>
      </c>
      <c r="H305" s="3" t="s">
        <v>4</v>
      </c>
      <c r="I305" s="3" t="s">
        <v>7</v>
      </c>
      <c r="J305" s="3" t="str">
        <f>J10</f>
        <v>RMK1</v>
      </c>
    </row>
    <row r="306" spans="1:11" x14ac:dyDescent="0.35">
      <c r="A306" s="4">
        <v>201</v>
      </c>
      <c r="B306" s="19" t="str">
        <f>IF(Sheet1!B202="","",Sheet1!B202)</f>
        <v/>
      </c>
      <c r="C306" s="4" t="str">
        <f>IF(Sheet1!C202="","",Sheet1!C202)</f>
        <v/>
      </c>
      <c r="D306" s="4" t="str">
        <f>IF(Sheet1!D202="","",Sheet1!D202)</f>
        <v/>
      </c>
      <c r="E306" s="4" t="str">
        <f>IF(Sheet1!E202="","",Sheet1!E202)</f>
        <v/>
      </c>
      <c r="F306" s="4" t="str">
        <f>IF(Sheet1!F202="","",Sheet1!F202)</f>
        <v/>
      </c>
      <c r="G306" s="4" t="str">
        <f>IF(Sheet1!G202="","",Sheet1!G202)</f>
        <v/>
      </c>
      <c r="H306" s="13" t="str">
        <f>IF(AND(E306="",F306="",G306=""),"",IF(K306&lt;&gt;"",SUM(E306:G306)+K306,IF(SUM(E306:G306)&gt;100,"ERROR",IF(AND(E10="TEST",SUM(E306:G306)&lt;=100),SUM(E306:G306),IF(AND(E10="*TEST",F306="",E306&lt;=30,G306&lt;=70),SUM(E306:G306),IF(AND(E10="*TEST",F306&lt;=20,E306&lt;=20,G306&lt;=60),SUM(E306:G306),IF(AND(E10="*TEST",F306="-",E306&lt;=20,G306&lt;=60),SUM(E306:G306),"ERROR")))))))</f>
        <v/>
      </c>
      <c r="I306" s="4" t="str">
        <f>IF(H306="ERROR","ERROR",IF(H306="","",IF(AND(F10="*LAB",J10="RMK1",F306="-"),"F",IF(AND(F10="*LAB",J10="RMK2",F306="-"),"F",IF(AND(F10="*LAB",J10="RMK3",F306="-"),"E",IF(H306&gt;69.5,"A",IF(H306&gt;59.5,"B",IF(H306&gt;49.5,"C",IF(AND(D10="*PROGRAM",J10="RMK1",H306&lt;49.5),"F",IF(AND(D10="*PROGRAM",J10="RMK2",H306&lt;49.5),"F",IF(AND(D10="*PROGRAM",J10="RMK3",H306&lt;49.5),"E",IF(H306&gt;44.5,"D",IF(AND(J10="RMK3",H306&lt;44.5),"E",IF(AND(J10="RMK2",H306&lt;44.5),"F",IF(AND(J10="RMK1",H306&gt;39.5),"E","F")))))))))))))))</f>
        <v/>
      </c>
      <c r="J306" s="23" t="str">
        <f>IF(H306="ERROR","ERROR",IF(I306="","",IF(AND(J10="RMK3",I306="E",K306&lt;&gt;""),"*FAIL",IF(AND(J10="RMK1",I306="F",K306&lt;&gt;""),"*FAIL",IF(AND(J10="RMK2",I306="F",K306&lt;&gt;""),"*FAIL",IF(AND(J10="RMK1",K306&lt;&gt;""),"*PASS",IF(AND(J10="RMK2",K306&lt;&gt;""),"*PASS",IF(AND(J10="RMK3",K306&lt;&gt;""),"*PASS",IF(AND(J10="RMK3",I306="E"),"FAIL",IF(AND(J10="RMK1",I306="F"),"FAIL",IF(AND(J10="RMK2",I306="F"),"FAIL",IF(J10="RMK1","PASS",IF(J10="RMK2","PASS",IF(J10="RMK3","PASS","ERROR"))))))))))))))</f>
        <v/>
      </c>
      <c r="K306" s="22" t="str">
        <f>IF(Sheet1!I202="","",Sheet1!I202)</f>
        <v/>
      </c>
    </row>
    <row r="307" spans="1:11" x14ac:dyDescent="0.35">
      <c r="A307" s="4">
        <v>202</v>
      </c>
      <c r="B307" s="19" t="str">
        <f>IF(Sheet1!B203="","",Sheet1!B203)</f>
        <v/>
      </c>
      <c r="C307" s="4" t="str">
        <f>IF(Sheet1!C203="","",Sheet1!C203)</f>
        <v/>
      </c>
      <c r="D307" s="4" t="str">
        <f>IF(Sheet1!D203="","",Sheet1!D203)</f>
        <v/>
      </c>
      <c r="E307" s="4" t="str">
        <f>IF(Sheet1!E203="","",Sheet1!E203)</f>
        <v/>
      </c>
      <c r="F307" s="4" t="str">
        <f>IF(Sheet1!F203="","",Sheet1!F203)</f>
        <v/>
      </c>
      <c r="G307" s="4" t="str">
        <f>IF(Sheet1!G203="","",Sheet1!G203)</f>
        <v/>
      </c>
      <c r="H307" s="13" t="str">
        <f>IF(AND(E307="",F307="",G307=""),"",IF(K307&lt;&gt;"",SUM(E307:G307)+K307,IF(SUM(E307:G307)&gt;100,"ERROR",IF(AND(E10="TEST",SUM(E307:G307)&lt;=100),SUM(E307:G307),IF(AND(E10="*TEST",F307="",E307&lt;=30,G307&lt;=70),SUM(E307:G307),IF(AND(E10="*TEST",F307&lt;=20,E307&lt;=20,G307&lt;=60),SUM(E307:G307),IF(AND(E10="*TEST",F307="-",E307&lt;=20,G307&lt;=60),SUM(E307:G307),"ERROR")))))))</f>
        <v/>
      </c>
      <c r="I307" s="4" t="str">
        <f>IF(H307="ERROR","ERROR",IF(H307="","",IF(AND(F10="*LAB",J10="RMK1",F307="-"),"F",IF(AND(F10="*LAB",J10="RMK2",F307="-"),"F",IF(AND(F10="*LAB",J10="RMK3",F307="-"),"E",IF(H307&gt;69.5,"A",IF(H307&gt;59.5,"B",IF(H307&gt;49.5,"C",IF(AND(D10="*PROGRAM",J10="RMK1",H307&lt;49.5),"F",IF(AND(D10="*PROGRAM",J10="RMK2",H307&lt;49.5),"F",IF(AND(D10="*PROGRAM",J10="RMK3",H307&lt;49.5),"E",IF(H307&gt;44.5,"D",IF(AND(J10="RMK3",H307&lt;44.5),"E",IF(AND(J10="RMK2",H307&lt;44.5),"F",IF(AND(J10="RMK1",H307&gt;39.5),"E","F")))))))))))))))</f>
        <v/>
      </c>
      <c r="J307" s="23" t="str">
        <f>IF(H307="ERROR","ERROR",IF(I307="","",IF(AND(J10="RMK3",I307="E",K307&lt;&gt;""),"*FAIL",IF(AND(J10="RMK1",I307="F",K307&lt;&gt;""),"*FAIL",IF(AND(J10="RMK2",I307="F",K307&lt;&gt;""),"*FAIL",IF(AND(J10="RMK1",K307&lt;&gt;""),"*PASS",IF(AND(J10="RMK2",K307&lt;&gt;""),"*PASS",IF(AND(J10="RMK3",K307&lt;&gt;""),"*PASS",IF(AND(J10="RMK3",I307="E"),"FAIL",IF(AND(J10="RMK1",I307="F"),"FAIL",IF(AND(J10="RMK2",I307="F"),"FAIL",IF(J10="RMK1","PASS",IF(J10="RMK2","PASS",IF(J10="RMK3","PASS","ERROR"))))))))))))))</f>
        <v/>
      </c>
      <c r="K307" s="22" t="str">
        <f>IF(Sheet1!I203="","",Sheet1!I203)</f>
        <v/>
      </c>
    </row>
    <row r="308" spans="1:11" x14ac:dyDescent="0.35">
      <c r="A308" s="4">
        <v>203</v>
      </c>
      <c r="B308" s="19" t="str">
        <f>IF(Sheet1!B204="","",Sheet1!B204)</f>
        <v/>
      </c>
      <c r="C308" s="4" t="str">
        <f>IF(Sheet1!C204="","",Sheet1!C204)</f>
        <v/>
      </c>
      <c r="D308" s="4" t="str">
        <f>IF(Sheet1!D204="","",Sheet1!D204)</f>
        <v/>
      </c>
      <c r="E308" s="4" t="str">
        <f>IF(Sheet1!E204="","",Sheet1!E204)</f>
        <v/>
      </c>
      <c r="F308" s="4" t="str">
        <f>IF(Sheet1!F204="","",Sheet1!F204)</f>
        <v/>
      </c>
      <c r="G308" s="4" t="str">
        <f>IF(Sheet1!G204="","",Sheet1!G204)</f>
        <v/>
      </c>
      <c r="H308" s="13" t="str">
        <f>IF(AND(E308="",F308="",G308=""),"",IF(K308&lt;&gt;"",SUM(E308:G308)+K308,IF(SUM(E308:G308)&gt;100,"ERROR",IF(AND(E10="TEST",SUM(E308:G308)&lt;=100),SUM(E308:G308),IF(AND(E10="*TEST",F308="",E308&lt;=30,G308&lt;=70),SUM(E308:G308),IF(AND(E10="*TEST",F308&lt;=20,E308&lt;=20,G308&lt;=60),SUM(E308:G308),IF(AND(E10="*TEST",F308="-",E308&lt;=20,G308&lt;=60),SUM(E308:G308),"ERROR")))))))</f>
        <v/>
      </c>
      <c r="I308" s="4" t="str">
        <f>IF(H308="ERROR","ERROR",IF(H308="","",IF(AND(F10="*LAB",J10="RMK1",F308="-"),"F",IF(AND(F10="*LAB",J10="RMK2",F308="-"),"F",IF(AND(F10="*LAB",J10="RMK3",F308="-"),"E",IF(H308&gt;69.5,"A",IF(H308&gt;59.5,"B",IF(H308&gt;49.5,"C",IF(AND(D10="*PROGRAM",J10="RMK1",H308&lt;49.5),"F",IF(AND(D10="*PROGRAM",J10="RMK2",H308&lt;49.5),"F",IF(AND(D10="*PROGRAM",J10="RMK3",H308&lt;49.5),"E",IF(H308&gt;44.5,"D",IF(AND(J10="RMK3",H308&lt;44.5),"E",IF(AND(J10="RMK2",H308&lt;44.5),"F",IF(AND(J10="RMK1",H308&gt;39.5),"E","F")))))))))))))))</f>
        <v/>
      </c>
      <c r="J308" s="23" t="str">
        <f>IF(H308="ERROR","ERROR",IF(I308="","",IF(AND(J10="RMK3",I308="E",K308&lt;&gt;""),"*FAIL",IF(AND(J10="RMK1",I308="F",K308&lt;&gt;""),"*FAIL",IF(AND(J10="RMK2",I308="F",K308&lt;&gt;""),"*FAIL",IF(AND(J10="RMK1",K308&lt;&gt;""),"*PASS",IF(AND(J10="RMK2",K308&lt;&gt;""),"*PASS",IF(AND(J10="RMK3",K308&lt;&gt;""),"*PASS",IF(AND(J10="RMK3",I308="E"),"FAIL",IF(AND(J10="RMK1",I308="F"),"FAIL",IF(AND(J10="RMK2",I308="F"),"FAIL",IF(J10="RMK1","PASS",IF(J10="RMK2","PASS",IF(J10="RMK3","PASS","ERROR"))))))))))))))</f>
        <v/>
      </c>
      <c r="K308" s="22" t="str">
        <f>IF(Sheet1!I204="","",Sheet1!I204)</f>
        <v/>
      </c>
    </row>
    <row r="309" spans="1:11" x14ac:dyDescent="0.35">
      <c r="A309" s="4">
        <v>204</v>
      </c>
      <c r="B309" s="19" t="str">
        <f>IF(Sheet1!B205="","",Sheet1!B205)</f>
        <v/>
      </c>
      <c r="C309" s="4" t="str">
        <f>IF(Sheet1!C205="","",Sheet1!C205)</f>
        <v/>
      </c>
      <c r="D309" s="4" t="str">
        <f>IF(Sheet1!D205="","",Sheet1!D205)</f>
        <v/>
      </c>
      <c r="E309" s="4" t="str">
        <f>IF(Sheet1!E205="","",Sheet1!E205)</f>
        <v/>
      </c>
      <c r="F309" s="4" t="str">
        <f>IF(Sheet1!F205="","",Sheet1!F205)</f>
        <v/>
      </c>
      <c r="G309" s="4" t="str">
        <f>IF(Sheet1!G205="","",Sheet1!G205)</f>
        <v/>
      </c>
      <c r="H309" s="13" t="str">
        <f>IF(AND(E309="",F309="",G309=""),"",IF(K309&lt;&gt;"",SUM(E309:G309)+K309,IF(SUM(E309:G309)&gt;100,"ERROR",IF(AND(E10="TEST",SUM(E309:G309)&lt;=100),SUM(E309:G309),IF(AND(E10="*TEST",F309="",E309&lt;=30,G309&lt;=70),SUM(E309:G309),IF(AND(E10="*TEST",F309&lt;=20,E309&lt;=20,G309&lt;=60),SUM(E309:G309),IF(AND(E10="*TEST",F309="-",E309&lt;=20,G309&lt;=60),SUM(E309:G309),"ERROR")))))))</f>
        <v/>
      </c>
      <c r="I309" s="4" t="str">
        <f>IF(H309="ERROR","ERROR",IF(H309="","",IF(AND(F10="*LAB",J10="RMK1",F309="-"),"F",IF(AND(F10="*LAB",J10="RMK2",F309="-"),"F",IF(AND(F10="*LAB",J10="RMK3",F309="-"),"E",IF(H309&gt;69.5,"A",IF(H309&gt;59.5,"B",IF(H309&gt;49.5,"C",IF(AND(D10="*PROGRAM",J10="RMK1",H309&lt;49.5),"F",IF(AND(D10="*PROGRAM",J10="RMK2",H309&lt;49.5),"F",IF(AND(D10="*PROGRAM",J10="RMK3",H309&lt;49.5),"E",IF(H309&gt;44.5,"D",IF(AND(J10="RMK3",H309&lt;44.5),"E",IF(AND(J10="RMK2",H309&lt;44.5),"F",IF(AND(J10="RMK1",H309&gt;39.5),"E","F")))))))))))))))</f>
        <v/>
      </c>
      <c r="J309" s="23" t="str">
        <f>IF(H309="ERROR","ERROR",IF(I309="","",IF(AND(J10="RMK3",I309="E",K309&lt;&gt;""),"*FAIL",IF(AND(J10="RMK1",I309="F",K309&lt;&gt;""),"*FAIL",IF(AND(J10="RMK2",I309="F",K309&lt;&gt;""),"*FAIL",IF(AND(J10="RMK1",K309&lt;&gt;""),"*PASS",IF(AND(J10="RMK2",K309&lt;&gt;""),"*PASS",IF(AND(J10="RMK3",K309&lt;&gt;""),"*PASS",IF(AND(J10="RMK3",I309="E"),"FAIL",IF(AND(J10="RMK1",I309="F"),"FAIL",IF(AND(J10="RMK2",I309="F"),"FAIL",IF(J10="RMK1","PASS",IF(J10="RMK2","PASS",IF(J10="RMK3","PASS","ERROR"))))))))))))))</f>
        <v/>
      </c>
      <c r="K309" s="22" t="str">
        <f>IF(Sheet1!I205="","",Sheet1!I205)</f>
        <v/>
      </c>
    </row>
    <row r="310" spans="1:11" x14ac:dyDescent="0.35">
      <c r="A310" s="4">
        <v>205</v>
      </c>
      <c r="B310" s="19" t="str">
        <f>IF(Sheet1!B206="","",Sheet1!B206)</f>
        <v/>
      </c>
      <c r="C310" s="4" t="str">
        <f>IF(Sheet1!C206="","",Sheet1!C206)</f>
        <v/>
      </c>
      <c r="D310" s="4" t="str">
        <f>IF(Sheet1!D206="","",Sheet1!D206)</f>
        <v/>
      </c>
      <c r="E310" s="4" t="str">
        <f>IF(Sheet1!E206="","",Sheet1!E206)</f>
        <v/>
      </c>
      <c r="F310" s="4" t="str">
        <f>IF(Sheet1!F206="","",Sheet1!F206)</f>
        <v/>
      </c>
      <c r="G310" s="4" t="str">
        <f>IF(Sheet1!G206="","",Sheet1!G206)</f>
        <v/>
      </c>
      <c r="H310" s="13" t="str">
        <f>IF(AND(E310="",F310="",G310=""),"",IF(K310&lt;&gt;"",SUM(E310:G310)+K310,IF(SUM(E310:G310)&gt;100,"ERROR",IF(AND(E10="TEST",SUM(E310:G310)&lt;=100),SUM(E310:G310),IF(AND(E10="*TEST",F310="",E310&lt;=30,G310&lt;=70),SUM(E310:G310),IF(AND(E10="*TEST",F310&lt;=20,E310&lt;=20,G310&lt;=60),SUM(E310:G310),IF(AND(E10="*TEST",F310="-",E310&lt;=20,G310&lt;=60),SUM(E310:G310),"ERROR")))))))</f>
        <v/>
      </c>
      <c r="I310" s="4" t="str">
        <f>IF(H310="ERROR","ERROR",IF(H310="","",IF(AND(F10="*LAB",J10="RMK1",F310="-"),"F",IF(AND(F10="*LAB",J10="RMK2",F310="-"),"F",IF(AND(F10="*LAB",J10="RMK3",F310="-"),"E",IF(H310&gt;69.5,"A",IF(H310&gt;59.5,"B",IF(H310&gt;49.5,"C",IF(AND(D10="*PROGRAM",J10="RMK1",H310&lt;49.5),"F",IF(AND(D10="*PROGRAM",J10="RMK2",H310&lt;49.5),"F",IF(AND(D10="*PROGRAM",J10="RMK3",H310&lt;49.5),"E",IF(H310&gt;44.5,"D",IF(AND(J10="RMK3",H310&lt;44.5),"E",IF(AND(J10="RMK2",H310&lt;44.5),"F",IF(AND(J10="RMK1",H310&gt;39.5),"E","F")))))))))))))))</f>
        <v/>
      </c>
      <c r="J310" s="23" t="str">
        <f>IF(H310="ERROR","ERROR",IF(I310="","",IF(AND(J10="RMK3",I310="E",K310&lt;&gt;""),"*FAIL",IF(AND(J10="RMK1",I310="F",K310&lt;&gt;""),"*FAIL",IF(AND(J10="RMK2",I310="F",K310&lt;&gt;""),"*FAIL",IF(AND(J10="RMK1",K310&lt;&gt;""),"*PASS",IF(AND(J10="RMK2",K310&lt;&gt;""),"*PASS",IF(AND(J10="RMK3",K310&lt;&gt;""),"*PASS",IF(AND(J10="RMK3",I310="E"),"FAIL",IF(AND(J10="RMK1",I310="F"),"FAIL",IF(AND(J10="RMK2",I310="F"),"FAIL",IF(J10="RMK1","PASS",IF(J10="RMK2","PASS",IF(J10="RMK3","PASS","ERROR"))))))))))))))</f>
        <v/>
      </c>
      <c r="K310" s="22" t="str">
        <f>IF(Sheet1!I206="","",Sheet1!I206)</f>
        <v/>
      </c>
    </row>
    <row r="311" spans="1:11" x14ac:dyDescent="0.35">
      <c r="A311" s="4">
        <v>206</v>
      </c>
      <c r="B311" s="19" t="str">
        <f>IF(Sheet1!B207="","",Sheet1!B207)</f>
        <v/>
      </c>
      <c r="C311" s="4" t="str">
        <f>IF(Sheet1!C207="","",Sheet1!C207)</f>
        <v/>
      </c>
      <c r="D311" s="4" t="str">
        <f>IF(Sheet1!D207="","",Sheet1!D207)</f>
        <v/>
      </c>
      <c r="E311" s="4" t="str">
        <f>IF(Sheet1!E207="","",Sheet1!E207)</f>
        <v/>
      </c>
      <c r="F311" s="4" t="str">
        <f>IF(Sheet1!F207="","",Sheet1!F207)</f>
        <v/>
      </c>
      <c r="G311" s="4" t="str">
        <f>IF(Sheet1!G207="","",Sheet1!G207)</f>
        <v/>
      </c>
      <c r="H311" s="13" t="str">
        <f>IF(AND(E311="",F311="",G311=""),"",IF(K311&lt;&gt;"",SUM(E311:G311)+K311,IF(SUM(E311:G311)&gt;100,"ERROR",IF(AND(E10="TEST",SUM(E311:G311)&lt;=100),SUM(E311:G311),IF(AND(E10="*TEST",F311="",E311&lt;=30,G311&lt;=70),SUM(E311:G311),IF(AND(E10="*TEST",F311&lt;=20,E311&lt;=20,G311&lt;=60),SUM(E311:G311),IF(AND(E10="*TEST",F311="-",E311&lt;=20,G311&lt;=60),SUM(E311:G311),"ERROR")))))))</f>
        <v/>
      </c>
      <c r="I311" s="4" t="str">
        <f>IF(H311="ERROR","ERROR",IF(H311="","",IF(AND(F10="*LAB",J10="RMK1",F311="-"),"F",IF(AND(F10="*LAB",J10="RMK2",F311="-"),"F",IF(AND(F10="*LAB",J10="RMK3",F311="-"),"E",IF(H311&gt;69.5,"A",IF(H311&gt;59.5,"B",IF(H311&gt;49.5,"C",IF(AND(D10="*PROGRAM",J10="RMK1",H311&lt;49.5),"F",IF(AND(D10="*PROGRAM",J10="RMK2",H311&lt;49.5),"F",IF(AND(D10="*PROGRAM",J10="RMK3",H311&lt;49.5),"E",IF(H311&gt;44.5,"D",IF(AND(J10="RMK3",H311&lt;44.5),"E",IF(AND(J10="RMK2",H311&lt;44.5),"F",IF(AND(J10="RMK1",H311&gt;39.5),"E","F")))))))))))))))</f>
        <v/>
      </c>
      <c r="J311" s="23" t="str">
        <f>IF(H311="ERROR","ERROR",IF(I311="","",IF(AND(J10="RMK3",I311="E",K311&lt;&gt;""),"*FAIL",IF(AND(J10="RMK1",I311="F",K311&lt;&gt;""),"*FAIL",IF(AND(J10="RMK2",I311="F",K311&lt;&gt;""),"*FAIL",IF(AND(J10="RMK1",K311&lt;&gt;""),"*PASS",IF(AND(J10="RMK2",K311&lt;&gt;""),"*PASS",IF(AND(J10="RMK3",K311&lt;&gt;""),"*PASS",IF(AND(J10="RMK3",I311="E"),"FAIL",IF(AND(J10="RMK1",I311="F"),"FAIL",IF(AND(J10="RMK2",I311="F"),"FAIL",IF(J10="RMK1","PASS",IF(J10="RMK2","PASS",IF(J10="RMK3","PASS","ERROR"))))))))))))))</f>
        <v/>
      </c>
      <c r="K311" s="22" t="str">
        <f>IF(Sheet1!I207="","",Sheet1!I207)</f>
        <v/>
      </c>
    </row>
    <row r="312" spans="1:11" x14ac:dyDescent="0.35">
      <c r="A312" s="4">
        <v>207</v>
      </c>
      <c r="B312" s="19" t="str">
        <f>IF(Sheet1!B208="","",Sheet1!B208)</f>
        <v/>
      </c>
      <c r="C312" s="4" t="str">
        <f>IF(Sheet1!C208="","",Sheet1!C208)</f>
        <v/>
      </c>
      <c r="D312" s="4" t="str">
        <f>IF(Sheet1!D208="","",Sheet1!D208)</f>
        <v/>
      </c>
      <c r="E312" s="4" t="str">
        <f>IF(Sheet1!E208="","",Sheet1!E208)</f>
        <v/>
      </c>
      <c r="F312" s="4" t="str">
        <f>IF(Sheet1!F208="","",Sheet1!F208)</f>
        <v/>
      </c>
      <c r="G312" s="4" t="str">
        <f>IF(Sheet1!G208="","",Sheet1!G208)</f>
        <v/>
      </c>
      <c r="H312" s="13" t="str">
        <f>IF(AND(E312="",F312="",G312=""),"",IF(K312&lt;&gt;"",SUM(E312:G312)+K312,IF(SUM(E312:G312)&gt;100,"ERROR",IF(AND(E10="TEST",SUM(E312:G312)&lt;=100),SUM(E312:G312),IF(AND(E10="*TEST",F312="",E312&lt;=30,G312&lt;=70),SUM(E312:G312),IF(AND(E10="*TEST",F312&lt;=20,E312&lt;=20,G312&lt;=60),SUM(E312:G312),IF(AND(E10="*TEST",F312="-",E312&lt;=20,G312&lt;=60),SUM(E312:G312),"ERROR")))))))</f>
        <v/>
      </c>
      <c r="I312" s="4" t="str">
        <f>IF(H312="ERROR","ERROR",IF(H312="","",IF(AND(F10="*LAB",J10="RMK1",F312="-"),"F",IF(AND(F10="*LAB",J10="RMK2",F312="-"),"F",IF(AND(F10="*LAB",J10="RMK3",F312="-"),"E",IF(H312&gt;69.5,"A",IF(H312&gt;59.5,"B",IF(H312&gt;49.5,"C",IF(AND(D10="*PROGRAM",J10="RMK1",H312&lt;49.5),"F",IF(AND(D10="*PROGRAM",J10="RMK2",H312&lt;49.5),"F",IF(AND(D10="*PROGRAM",J10="RMK3",H312&lt;49.5),"E",IF(H312&gt;44.5,"D",IF(AND(J10="RMK3",H312&lt;44.5),"E",IF(AND(J10="RMK2",H312&lt;44.5),"F",IF(AND(J10="RMK1",H312&gt;39.5),"E","F")))))))))))))))</f>
        <v/>
      </c>
      <c r="J312" s="23" t="str">
        <f>IF(H312="ERROR","ERROR",IF(I312="","",IF(AND(J10="RMK3",I312="E",K312&lt;&gt;""),"*FAIL",IF(AND(J10="RMK1",I312="F",K312&lt;&gt;""),"*FAIL",IF(AND(J10="RMK2",I312="F",K312&lt;&gt;""),"*FAIL",IF(AND(J10="RMK1",K312&lt;&gt;""),"*PASS",IF(AND(J10="RMK2",K312&lt;&gt;""),"*PASS",IF(AND(J10="RMK3",K312&lt;&gt;""),"*PASS",IF(AND(J10="RMK3",I312="E"),"FAIL",IF(AND(J10="RMK1",I312="F"),"FAIL",IF(AND(J10="RMK2",I312="F"),"FAIL",IF(J10="RMK1","PASS",IF(J10="RMK2","PASS",IF(J10="RMK3","PASS","ERROR"))))))))))))))</f>
        <v/>
      </c>
      <c r="K312" s="22" t="str">
        <f>IF(Sheet1!I208="","",Sheet1!I208)</f>
        <v/>
      </c>
    </row>
    <row r="313" spans="1:11" x14ac:dyDescent="0.35">
      <c r="A313" s="4">
        <v>208</v>
      </c>
      <c r="B313" s="19" t="str">
        <f>IF(Sheet1!B209="","",Sheet1!B209)</f>
        <v/>
      </c>
      <c r="C313" s="4" t="str">
        <f>IF(Sheet1!C209="","",Sheet1!C209)</f>
        <v/>
      </c>
      <c r="D313" s="4" t="str">
        <f>IF(Sheet1!D209="","",Sheet1!D209)</f>
        <v/>
      </c>
      <c r="E313" s="4" t="str">
        <f>IF(Sheet1!E209="","",Sheet1!E209)</f>
        <v/>
      </c>
      <c r="F313" s="4" t="str">
        <f>IF(Sheet1!F209="","",Sheet1!F209)</f>
        <v/>
      </c>
      <c r="G313" s="4" t="str">
        <f>IF(Sheet1!G209="","",Sheet1!G209)</f>
        <v/>
      </c>
      <c r="H313" s="13" t="str">
        <f>IF(AND(E313="",F313="",G313=""),"",IF(K313&lt;&gt;"",SUM(E313:G313)+K313,IF(SUM(E313:G313)&gt;100,"ERROR",IF(AND(E10="TEST",SUM(E313:G313)&lt;=100),SUM(E313:G313),IF(AND(E10="*TEST",F313="",E313&lt;=30,G313&lt;=70),SUM(E313:G313),IF(AND(E10="*TEST",F313&lt;=20,E313&lt;=20,G313&lt;=60),SUM(E313:G313),IF(AND(E10="*TEST",F313="-",E313&lt;=20,G313&lt;=60),SUM(E313:G313),"ERROR")))))))</f>
        <v/>
      </c>
      <c r="I313" s="4" t="str">
        <f>IF(H313="ERROR","ERROR",IF(H313="","",IF(AND(F10="*LAB",J10="RMK1",F313="-"),"F",IF(AND(F10="*LAB",J10="RMK2",F313="-"),"F",IF(AND(F10="*LAB",J10="RMK3",F313="-"),"E",IF(H313&gt;69.5,"A",IF(H313&gt;59.5,"B",IF(H313&gt;49.5,"C",IF(AND(D10="*PROGRAM",J10="RMK1",H313&lt;49.5),"F",IF(AND(D10="*PROGRAM",J10="RMK2",H313&lt;49.5),"F",IF(AND(D10="*PROGRAM",J10="RMK3",H313&lt;49.5),"E",IF(H313&gt;44.5,"D",IF(AND(J10="RMK3",H313&lt;44.5),"E",IF(AND(J10="RMK2",H313&lt;44.5),"F",IF(AND(J10="RMK1",H313&gt;39.5),"E","F")))))))))))))))</f>
        <v/>
      </c>
      <c r="J313" s="23" t="str">
        <f>IF(H313="ERROR","ERROR",IF(I313="","",IF(AND(J10="RMK3",I313="E",K313&lt;&gt;""),"*FAIL",IF(AND(J10="RMK1",I313="F",K313&lt;&gt;""),"*FAIL",IF(AND(J10="RMK2",I313="F",K313&lt;&gt;""),"*FAIL",IF(AND(J10="RMK1",K313&lt;&gt;""),"*PASS",IF(AND(J10="RMK2",K313&lt;&gt;""),"*PASS",IF(AND(J10="RMK3",K313&lt;&gt;""),"*PASS",IF(AND(J10="RMK3",I313="E"),"FAIL",IF(AND(J10="RMK1",I313="F"),"FAIL",IF(AND(J10="RMK2",I313="F"),"FAIL",IF(J10="RMK1","PASS",IF(J10="RMK2","PASS",IF(J10="RMK3","PASS","ERROR"))))))))))))))</f>
        <v/>
      </c>
      <c r="K313" s="22" t="str">
        <f>IF(Sheet1!I209="","",Sheet1!I209)</f>
        <v/>
      </c>
    </row>
    <row r="314" spans="1:11" x14ac:dyDescent="0.35">
      <c r="A314" s="4">
        <v>209</v>
      </c>
      <c r="B314" s="19" t="str">
        <f>IF(Sheet1!B210="","",Sheet1!B210)</f>
        <v/>
      </c>
      <c r="C314" s="4" t="str">
        <f>IF(Sheet1!C210="","",Sheet1!C210)</f>
        <v/>
      </c>
      <c r="D314" s="4" t="str">
        <f>IF(Sheet1!D210="","",Sheet1!D210)</f>
        <v/>
      </c>
      <c r="E314" s="4" t="str">
        <f>IF(Sheet1!E210="","",Sheet1!E210)</f>
        <v/>
      </c>
      <c r="F314" s="4" t="str">
        <f>IF(Sheet1!F210="","",Sheet1!F210)</f>
        <v/>
      </c>
      <c r="G314" s="4" t="str">
        <f>IF(Sheet1!G210="","",Sheet1!G210)</f>
        <v/>
      </c>
      <c r="H314" s="13" t="str">
        <f>IF(AND(E314="",F314="",G314=""),"",IF(K314&lt;&gt;"",SUM(E314:G314)+K314,IF(SUM(E314:G314)&gt;100,"ERROR",IF(AND(E10="TEST",SUM(E314:G314)&lt;=100),SUM(E314:G314),IF(AND(E10="*TEST",F314="",E314&lt;=30,G314&lt;=70),SUM(E314:G314),IF(AND(E10="*TEST",F314&lt;=20,E314&lt;=20,G314&lt;=60),SUM(E314:G314),IF(AND(E10="*TEST",F314="-",E314&lt;=20,G314&lt;=60),SUM(E314:G314),"ERROR")))))))</f>
        <v/>
      </c>
      <c r="I314" s="4" t="str">
        <f>IF(H314="ERROR","ERROR",IF(H314="","",IF(AND(F10="*LAB",J10="RMK1",F314="-"),"F",IF(AND(F10="*LAB",J10="RMK2",F314="-"),"F",IF(AND(F10="*LAB",J10="RMK3",F314="-"),"E",IF(H314&gt;69.5,"A",IF(H314&gt;59.5,"B",IF(H314&gt;49.5,"C",IF(AND(D10="*PROGRAM",J10="RMK1",H314&lt;49.5),"F",IF(AND(D10="*PROGRAM",J10="RMK2",H314&lt;49.5),"F",IF(AND(D10="*PROGRAM",J10="RMK3",H314&lt;49.5),"E",IF(H314&gt;44.5,"D",IF(AND(J10="RMK3",H314&lt;44.5),"E",IF(AND(J10="RMK2",H314&lt;44.5),"F",IF(AND(J10="RMK1",H314&gt;39.5),"E","F")))))))))))))))</f>
        <v/>
      </c>
      <c r="J314" s="23" t="str">
        <f>IF(H314="ERROR","ERROR",IF(I314="","",IF(AND(J10="RMK3",I314="E",K314&lt;&gt;""),"*FAIL",IF(AND(J10="RMK1",I314="F",K314&lt;&gt;""),"*FAIL",IF(AND(J10="RMK2",I314="F",K314&lt;&gt;""),"*FAIL",IF(AND(J10="RMK1",K314&lt;&gt;""),"*PASS",IF(AND(J10="RMK2",K314&lt;&gt;""),"*PASS",IF(AND(J10="RMK3",K314&lt;&gt;""),"*PASS",IF(AND(J10="RMK3",I314="E"),"FAIL",IF(AND(J10="RMK1",I314="F"),"FAIL",IF(AND(J10="RMK2",I314="F"),"FAIL",IF(J10="RMK1","PASS",IF(J10="RMK2","PASS",IF(J10="RMK3","PASS","ERROR"))))))))))))))</f>
        <v/>
      </c>
      <c r="K314" s="22" t="str">
        <f>IF(Sheet1!I210="","",Sheet1!I210)</f>
        <v/>
      </c>
    </row>
    <row r="315" spans="1:11" x14ac:dyDescent="0.35">
      <c r="A315" s="4">
        <v>210</v>
      </c>
      <c r="B315" s="19" t="str">
        <f>IF(Sheet1!B211="","",Sheet1!B211)</f>
        <v/>
      </c>
      <c r="C315" s="4" t="str">
        <f>IF(Sheet1!C211="","",Sheet1!C211)</f>
        <v/>
      </c>
      <c r="D315" s="4" t="str">
        <f>IF(Sheet1!D211="","",Sheet1!D211)</f>
        <v/>
      </c>
      <c r="E315" s="4" t="str">
        <f>IF(Sheet1!E211="","",Sheet1!E211)</f>
        <v/>
      </c>
      <c r="F315" s="4" t="str">
        <f>IF(Sheet1!F211="","",Sheet1!F211)</f>
        <v/>
      </c>
      <c r="G315" s="4" t="str">
        <f>IF(Sheet1!G211="","",Sheet1!G211)</f>
        <v/>
      </c>
      <c r="H315" s="13" t="str">
        <f>IF(AND(E315="",F315="",G315=""),"",IF(K315&lt;&gt;"",SUM(E315:G315)+K315,IF(SUM(E315:G315)&gt;100,"ERROR",IF(AND(E10="TEST",SUM(E315:G315)&lt;=100),SUM(E315:G315),IF(AND(E10="*TEST",F315="",E315&lt;=30,G315&lt;=70),SUM(E315:G315),IF(AND(E10="*TEST",F315&lt;=20,E315&lt;=20,G315&lt;=60),SUM(E315:G315),IF(AND(E10="*TEST",F315="-",E315&lt;=20,G315&lt;=60),SUM(E315:G315),"ERROR")))))))</f>
        <v/>
      </c>
      <c r="I315" s="4" t="str">
        <f>IF(H315="ERROR","ERROR",IF(H315="","",IF(AND(F10="*LAB",J10="RMK1",F315="-"),"F",IF(AND(F10="*LAB",J10="RMK2",F315="-"),"F",IF(AND(F10="*LAB",J10="RMK3",F315="-"),"E",IF(H315&gt;69.5,"A",IF(H315&gt;59.5,"B",IF(H315&gt;49.5,"C",IF(AND(D10="*PROGRAM",J10="RMK1",H315&lt;49.5),"F",IF(AND(D10="*PROGRAM",J10="RMK2",H315&lt;49.5),"F",IF(AND(D10="*PROGRAM",J10="RMK3",H315&lt;49.5),"E",IF(H315&gt;44.5,"D",IF(AND(J10="RMK3",H315&lt;44.5),"E",IF(AND(J10="RMK2",H315&lt;44.5),"F",IF(AND(J10="RMK1",H315&gt;39.5),"E","F")))))))))))))))</f>
        <v/>
      </c>
      <c r="J315" s="23" t="str">
        <f>IF(H315="ERROR","ERROR",IF(I315="","",IF(AND(J10="RMK3",I315="E",K315&lt;&gt;""),"*FAIL",IF(AND(J10="RMK1",I315="F",K315&lt;&gt;""),"*FAIL",IF(AND(J10="RMK2",I315="F",K315&lt;&gt;""),"*FAIL",IF(AND(J10="RMK1",K315&lt;&gt;""),"*PASS",IF(AND(J10="RMK2",K315&lt;&gt;""),"*PASS",IF(AND(J10="RMK3",K315&lt;&gt;""),"*PASS",IF(AND(J10="RMK3",I315="E"),"FAIL",IF(AND(J10="RMK1",I315="F"),"FAIL",IF(AND(J10="RMK2",I315="F"),"FAIL",IF(J10="RMK1","PASS",IF(J10="RMK2","PASS",IF(J10="RMK3","PASS","ERROR"))))))))))))))</f>
        <v/>
      </c>
      <c r="K315" s="22" t="str">
        <f>IF(Sheet1!I211="","",Sheet1!I211)</f>
        <v/>
      </c>
    </row>
    <row r="316" spans="1:11" x14ac:dyDescent="0.35">
      <c r="A316" s="4">
        <v>211</v>
      </c>
      <c r="B316" s="19" t="str">
        <f>IF(Sheet1!B212="","",Sheet1!B212)</f>
        <v/>
      </c>
      <c r="C316" s="4" t="str">
        <f>IF(Sheet1!C212="","",Sheet1!C212)</f>
        <v/>
      </c>
      <c r="D316" s="4" t="str">
        <f>IF(Sheet1!D212="","",Sheet1!D212)</f>
        <v/>
      </c>
      <c r="E316" s="4" t="str">
        <f>IF(Sheet1!E212="","",Sheet1!E212)</f>
        <v/>
      </c>
      <c r="F316" s="4" t="str">
        <f>IF(Sheet1!F212="","",Sheet1!F212)</f>
        <v/>
      </c>
      <c r="G316" s="4" t="str">
        <f>IF(Sheet1!G212="","",Sheet1!G212)</f>
        <v/>
      </c>
      <c r="H316" s="13" t="str">
        <f>IF(AND(E316="",F316="",G316=""),"",IF(K316&lt;&gt;"",SUM(E316:G316)+K316,IF(SUM(E316:G316)&gt;100,"ERROR",IF(AND(E10="TEST",SUM(E316:G316)&lt;=100),SUM(E316:G316),IF(AND(E10="*TEST",F316="",E316&lt;=30,G316&lt;=70),SUM(E316:G316),IF(AND(E10="*TEST",F316&lt;=20,E316&lt;=20,G316&lt;=60),SUM(E316:G316),IF(AND(E10="*TEST",F316="-",E316&lt;=20,G316&lt;=60),SUM(E316:G316),"ERROR")))))))</f>
        <v/>
      </c>
      <c r="I316" s="4" t="str">
        <f>IF(H316="ERROR","ERROR",IF(H316="","",IF(AND(F10="*LAB",J10="RMK1",F316="-"),"F",IF(AND(F10="*LAB",J10="RMK2",F316="-"),"F",IF(AND(F10="*LAB",J10="RMK3",F316="-"),"E",IF(H316&gt;69.5,"A",IF(H316&gt;59.5,"B",IF(H316&gt;49.5,"C",IF(AND(D10="*PROGRAM",J10="RMK1",H316&lt;49.5),"F",IF(AND(D10="*PROGRAM",J10="RMK2",H316&lt;49.5),"F",IF(AND(D10="*PROGRAM",J10="RMK3",H316&lt;49.5),"E",IF(H316&gt;44.5,"D",IF(AND(J10="RMK3",H316&lt;44.5),"E",IF(AND(J10="RMK2",H316&lt;44.5),"F",IF(AND(J10="RMK1",H316&gt;39.5),"E","F")))))))))))))))</f>
        <v/>
      </c>
      <c r="J316" s="23" t="str">
        <f>IF(H316="ERROR","ERROR",IF(I316="","",IF(AND(J10="RMK3",I316="E",K316&lt;&gt;""),"*FAIL",IF(AND(J10="RMK1",I316="F",K316&lt;&gt;""),"*FAIL",IF(AND(J10="RMK2",I316="F",K316&lt;&gt;""),"*FAIL",IF(AND(J10="RMK1",K316&lt;&gt;""),"*PASS",IF(AND(J10="RMK2",K316&lt;&gt;""),"*PASS",IF(AND(J10="RMK3",K316&lt;&gt;""),"*PASS",IF(AND(J10="RMK3",I316="E"),"FAIL",IF(AND(J10="RMK1",I316="F"),"FAIL",IF(AND(J10="RMK2",I316="F"),"FAIL",IF(J10="RMK1","PASS",IF(J10="RMK2","PASS",IF(J10="RMK3","PASS","ERROR"))))))))))))))</f>
        <v/>
      </c>
      <c r="K316" s="22" t="str">
        <f>IF(Sheet1!I212="","",Sheet1!I212)</f>
        <v/>
      </c>
    </row>
    <row r="317" spans="1:11" x14ac:dyDescent="0.35">
      <c r="A317" s="4">
        <v>212</v>
      </c>
      <c r="B317" s="19" t="str">
        <f>IF(Sheet1!B213="","",Sheet1!B213)</f>
        <v/>
      </c>
      <c r="C317" s="4" t="str">
        <f>IF(Sheet1!C213="","",Sheet1!C213)</f>
        <v/>
      </c>
      <c r="D317" s="4" t="str">
        <f>IF(Sheet1!D213="","",Sheet1!D213)</f>
        <v/>
      </c>
      <c r="E317" s="4" t="str">
        <f>IF(Sheet1!E213="","",Sheet1!E213)</f>
        <v/>
      </c>
      <c r="F317" s="4" t="str">
        <f>IF(Sheet1!F213="","",Sheet1!F213)</f>
        <v/>
      </c>
      <c r="G317" s="4" t="str">
        <f>IF(Sheet1!G213="","",Sheet1!G213)</f>
        <v/>
      </c>
      <c r="H317" s="13" t="str">
        <f>IF(AND(E317="",F317="",G317=""),"",IF(K317&lt;&gt;"",SUM(E317:G317)+K317,IF(SUM(E317:G317)&gt;100,"ERROR",IF(AND(E10="TEST",SUM(E317:G317)&lt;=100),SUM(E317:G317),IF(AND(E10="*TEST",F317="",E317&lt;=30,G317&lt;=70),SUM(E317:G317),IF(AND(E10="*TEST",F317&lt;=20,E317&lt;=20,G317&lt;=60),SUM(E317:G317),IF(AND(E10="*TEST",F317="-",E317&lt;=20,G317&lt;=60),SUM(E317:G317),"ERROR")))))))</f>
        <v/>
      </c>
      <c r="I317" s="4" t="str">
        <f>IF(H317="ERROR","ERROR",IF(H317="","",IF(AND(F10="*LAB",J10="RMK1",F317="-"),"F",IF(AND(F10="*LAB",J10="RMK2",F317="-"),"F",IF(AND(F10="*LAB",J10="RMK3",F317="-"),"E",IF(H317&gt;69.5,"A",IF(H317&gt;59.5,"B",IF(H317&gt;49.5,"C",IF(AND(D10="*PROGRAM",J10="RMK1",H317&lt;49.5),"F",IF(AND(D10="*PROGRAM",J10="RMK2",H317&lt;49.5),"F",IF(AND(D10="*PROGRAM",J10="RMK3",H317&lt;49.5),"E",IF(H317&gt;44.5,"D",IF(AND(J10="RMK3",H317&lt;44.5),"E",IF(AND(J10="RMK2",H317&lt;44.5),"F",IF(AND(J10="RMK1",H317&gt;39.5),"E","F")))))))))))))))</f>
        <v/>
      </c>
      <c r="J317" s="23" t="str">
        <f>IF(H317="ERROR","ERROR",IF(I317="","",IF(AND(J10="RMK3",I317="E",K317&lt;&gt;""),"*FAIL",IF(AND(J10="RMK1",I317="F",K317&lt;&gt;""),"*FAIL",IF(AND(J10="RMK2",I317="F",K317&lt;&gt;""),"*FAIL",IF(AND(J10="RMK1",K317&lt;&gt;""),"*PASS",IF(AND(J10="RMK2",K317&lt;&gt;""),"*PASS",IF(AND(J10="RMK3",K317&lt;&gt;""),"*PASS",IF(AND(J10="RMK3",I317="E"),"FAIL",IF(AND(J10="RMK1",I317="F"),"FAIL",IF(AND(J10="RMK2",I317="F"),"FAIL",IF(J10="RMK1","PASS",IF(J10="RMK2","PASS",IF(J10="RMK3","PASS","ERROR"))))))))))))))</f>
        <v/>
      </c>
      <c r="K317" s="22" t="str">
        <f>IF(Sheet1!I213="","",Sheet1!I213)</f>
        <v/>
      </c>
    </row>
    <row r="318" spans="1:11" x14ac:dyDescent="0.35">
      <c r="A318" s="4">
        <v>213</v>
      </c>
      <c r="B318" s="19" t="str">
        <f>IF(Sheet1!B214="","",Sheet1!B214)</f>
        <v/>
      </c>
      <c r="C318" s="4" t="str">
        <f>IF(Sheet1!C214="","",Sheet1!C214)</f>
        <v/>
      </c>
      <c r="D318" s="4" t="str">
        <f>IF(Sheet1!D214="","",Sheet1!D214)</f>
        <v/>
      </c>
      <c r="E318" s="4" t="str">
        <f>IF(Sheet1!E214="","",Sheet1!E214)</f>
        <v/>
      </c>
      <c r="F318" s="4" t="str">
        <f>IF(Sheet1!F214="","",Sheet1!F214)</f>
        <v/>
      </c>
      <c r="G318" s="4" t="str">
        <f>IF(Sheet1!G214="","",Sheet1!G214)</f>
        <v/>
      </c>
      <c r="H318" s="13" t="str">
        <f>IF(AND(E318="",F318="",G318=""),"",IF(K318&lt;&gt;"",SUM(E318:G318)+K318,IF(SUM(E318:G318)&gt;100,"ERROR",IF(AND(E10="TEST",SUM(E318:G318)&lt;=100),SUM(E318:G318),IF(AND(E10="*TEST",F318="",E318&lt;=30,G318&lt;=70),SUM(E318:G318),IF(AND(E10="*TEST",F318&lt;=20,E318&lt;=20,G318&lt;=60),SUM(E318:G318),IF(AND(E10="*TEST",F318="-",E318&lt;=20,G318&lt;=60),SUM(E318:G318),"ERROR")))))))</f>
        <v/>
      </c>
      <c r="I318" s="4" t="str">
        <f>IF(H318="ERROR","ERROR",IF(H318="","",IF(AND(F10="*LAB",J10="RMK1",F318="-"),"F",IF(AND(F10="*LAB",J10="RMK2",F318="-"),"F",IF(AND(F10="*LAB",J10="RMK3",F318="-"),"E",IF(H318&gt;69.5,"A",IF(H318&gt;59.5,"B",IF(H318&gt;49.5,"C",IF(AND(D10="*PROGRAM",J10="RMK1",H318&lt;49.5),"F",IF(AND(D10="*PROGRAM",J10="RMK2",H318&lt;49.5),"F",IF(AND(D10="*PROGRAM",J10="RMK3",H318&lt;49.5),"E",IF(H318&gt;44.5,"D",IF(AND(J10="RMK3",H318&lt;44.5),"E",IF(AND(J10="RMK2",H318&lt;44.5),"F",IF(AND(J10="RMK1",H318&gt;39.5),"E","F")))))))))))))))</f>
        <v/>
      </c>
      <c r="J318" s="23" t="str">
        <f>IF(H318="ERROR","ERROR",IF(I318="","",IF(AND(J10="RMK3",I318="E",K318&lt;&gt;""),"*FAIL",IF(AND(J10="RMK1",I318="F",K318&lt;&gt;""),"*FAIL",IF(AND(J10="RMK2",I318="F",K318&lt;&gt;""),"*FAIL",IF(AND(J10="RMK1",K318&lt;&gt;""),"*PASS",IF(AND(J10="RMK2",K318&lt;&gt;""),"*PASS",IF(AND(J10="RMK3",K318&lt;&gt;""),"*PASS",IF(AND(J10="RMK3",I318="E"),"FAIL",IF(AND(J10="RMK1",I318="F"),"FAIL",IF(AND(J10="RMK2",I318="F"),"FAIL",IF(J10="RMK1","PASS",IF(J10="RMK2","PASS",IF(J10="RMK3","PASS","ERROR"))))))))))))))</f>
        <v/>
      </c>
      <c r="K318" s="22" t="str">
        <f>IF(Sheet1!I214="","",Sheet1!I214)</f>
        <v/>
      </c>
    </row>
    <row r="319" spans="1:11" x14ac:dyDescent="0.35">
      <c r="A319" s="4">
        <v>214</v>
      </c>
      <c r="B319" s="19" t="str">
        <f>IF(Sheet1!B215="","",Sheet1!B215)</f>
        <v/>
      </c>
      <c r="C319" s="4" t="str">
        <f>IF(Sheet1!C215="","",Sheet1!C215)</f>
        <v/>
      </c>
      <c r="D319" s="4" t="str">
        <f>IF(Sheet1!D215="","",Sheet1!D215)</f>
        <v/>
      </c>
      <c r="E319" s="4" t="str">
        <f>IF(Sheet1!E215="","",Sheet1!E215)</f>
        <v/>
      </c>
      <c r="F319" s="4" t="str">
        <f>IF(Sheet1!F215="","",Sheet1!F215)</f>
        <v/>
      </c>
      <c r="G319" s="4" t="str">
        <f>IF(Sheet1!G215="","",Sheet1!G215)</f>
        <v/>
      </c>
      <c r="H319" s="13" t="str">
        <f>IF(AND(E319="",F319="",G319=""),"",IF(K319&lt;&gt;"",SUM(E319:G319)+K319,IF(SUM(E319:G319)&gt;100,"ERROR",IF(AND(E10="TEST",SUM(E319:G319)&lt;=100),SUM(E319:G319),IF(AND(E10="*TEST",F319="",E319&lt;=30,G319&lt;=70),SUM(E319:G319),IF(AND(E10="*TEST",F319&lt;=20,E319&lt;=20,G319&lt;=60),SUM(E319:G319),IF(AND(E10="*TEST",F319="-",E319&lt;=20,G319&lt;=60),SUM(E319:G319),"ERROR")))))))</f>
        <v/>
      </c>
      <c r="I319" s="4" t="str">
        <f>IF(H319="ERROR","ERROR",IF(H319="","",IF(AND(F10="*LAB",J10="RMK1",F319="-"),"F",IF(AND(F10="*LAB",J10="RMK2",F319="-"),"F",IF(AND(F10="*LAB",J10="RMK3",F319="-"),"E",IF(H319&gt;69.5,"A",IF(H319&gt;59.5,"B",IF(H319&gt;49.5,"C",IF(AND(D10="*PROGRAM",J10="RMK1",H319&lt;49.5),"F",IF(AND(D10="*PROGRAM",J10="RMK2",H319&lt;49.5),"F",IF(AND(D10="*PROGRAM",J10="RMK3",H319&lt;49.5),"E",IF(H319&gt;44.5,"D",IF(AND(J10="RMK3",H319&lt;44.5),"E",IF(AND(J10="RMK2",H319&lt;44.5),"F",IF(AND(J10="RMK1",H319&gt;39.5),"E","F")))))))))))))))</f>
        <v/>
      </c>
      <c r="J319" s="23" t="str">
        <f>IF(H319="ERROR","ERROR",IF(I319="","",IF(AND(J10="RMK3",I319="E",K319&lt;&gt;""),"*FAIL",IF(AND(J10="RMK1",I319="F",K319&lt;&gt;""),"*FAIL",IF(AND(J10="RMK2",I319="F",K319&lt;&gt;""),"*FAIL",IF(AND(J10="RMK1",K319&lt;&gt;""),"*PASS",IF(AND(J10="RMK2",K319&lt;&gt;""),"*PASS",IF(AND(J10="RMK3",K319&lt;&gt;""),"*PASS",IF(AND(J10="RMK3",I319="E"),"FAIL",IF(AND(J10="RMK1",I319="F"),"FAIL",IF(AND(J10="RMK2",I319="F"),"FAIL",IF(J10="RMK1","PASS",IF(J10="RMK2","PASS",IF(J10="RMK3","PASS","ERROR"))))))))))))))</f>
        <v/>
      </c>
      <c r="K319" s="22" t="str">
        <f>IF(Sheet1!I215="","",Sheet1!I215)</f>
        <v/>
      </c>
    </row>
    <row r="320" spans="1:11" x14ac:dyDescent="0.35">
      <c r="A320" s="4">
        <v>215</v>
      </c>
      <c r="B320" s="19" t="str">
        <f>IF(Sheet1!B216="","",Sheet1!B216)</f>
        <v/>
      </c>
      <c r="C320" s="4" t="str">
        <f>IF(Sheet1!C216="","",Sheet1!C216)</f>
        <v/>
      </c>
      <c r="D320" s="4" t="str">
        <f>IF(Sheet1!D216="","",Sheet1!D216)</f>
        <v/>
      </c>
      <c r="E320" s="4" t="str">
        <f>IF(Sheet1!E216="","",Sheet1!E216)</f>
        <v/>
      </c>
      <c r="F320" s="4" t="str">
        <f>IF(Sheet1!F216="","",Sheet1!F216)</f>
        <v/>
      </c>
      <c r="G320" s="4" t="str">
        <f>IF(Sheet1!G216="","",Sheet1!G216)</f>
        <v/>
      </c>
      <c r="H320" s="13" t="str">
        <f>IF(AND(E320="",F320="",G320=""),"",IF(K320&lt;&gt;"",SUM(E320:G320)+K320,IF(SUM(E320:G320)&gt;100,"ERROR",IF(AND(E10="TEST",SUM(E320:G320)&lt;=100),SUM(E320:G320),IF(AND(E10="*TEST",F320="",E320&lt;=30,G320&lt;=70),SUM(E320:G320),IF(AND(E10="*TEST",F320&lt;=20,E320&lt;=20,G320&lt;=60),SUM(E320:G320),IF(AND(E10="*TEST",F320="-",E320&lt;=20,G320&lt;=60),SUM(E320:G320),"ERROR")))))))</f>
        <v/>
      </c>
      <c r="I320" s="4" t="str">
        <f>IF(H320="ERROR","ERROR",IF(H320="","",IF(AND(F10="*LAB",J10="RMK1",F320="-"),"F",IF(AND(F10="*LAB",J10="RMK2",F320="-"),"F",IF(AND(F10="*LAB",J10="RMK3",F320="-"),"E",IF(H320&gt;69.5,"A",IF(H320&gt;59.5,"B",IF(H320&gt;49.5,"C",IF(AND(D10="*PROGRAM",J10="RMK1",H320&lt;49.5),"F",IF(AND(D10="*PROGRAM",J10="RMK2",H320&lt;49.5),"F",IF(AND(D10="*PROGRAM",J10="RMK3",H320&lt;49.5),"E",IF(H320&gt;44.5,"D",IF(AND(J10="RMK3",H320&lt;44.5),"E",IF(AND(J10="RMK2",H320&lt;44.5),"F",IF(AND(J10="RMK1",H320&gt;39.5),"E","F")))))))))))))))</f>
        <v/>
      </c>
      <c r="J320" s="23" t="str">
        <f>IF(H320="ERROR","ERROR",IF(I320="","",IF(AND(J10="RMK3",I320="E",K320&lt;&gt;""),"*FAIL",IF(AND(J10="RMK1",I320="F",K320&lt;&gt;""),"*FAIL",IF(AND(J10="RMK2",I320="F",K320&lt;&gt;""),"*FAIL",IF(AND(J10="RMK1",K320&lt;&gt;""),"*PASS",IF(AND(J10="RMK2",K320&lt;&gt;""),"*PASS",IF(AND(J10="RMK3",K320&lt;&gt;""),"*PASS",IF(AND(J10="RMK3",I320="E"),"FAIL",IF(AND(J10="RMK1",I320="F"),"FAIL",IF(AND(J10="RMK2",I320="F"),"FAIL",IF(J10="RMK1","PASS",IF(J10="RMK2","PASS",IF(J10="RMK3","PASS","ERROR"))))))))))))))</f>
        <v/>
      </c>
      <c r="K320" s="22" t="str">
        <f>IF(Sheet1!I216="","",Sheet1!I216)</f>
        <v/>
      </c>
    </row>
    <row r="321" spans="1:11" x14ac:dyDescent="0.35">
      <c r="A321" s="4">
        <v>216</v>
      </c>
      <c r="B321" s="19" t="str">
        <f>IF(Sheet1!B217="","",Sheet1!B217)</f>
        <v/>
      </c>
      <c r="C321" s="4" t="str">
        <f>IF(Sheet1!C217="","",Sheet1!C217)</f>
        <v/>
      </c>
      <c r="D321" s="4" t="str">
        <f>IF(Sheet1!D217="","",Sheet1!D217)</f>
        <v/>
      </c>
      <c r="E321" s="4" t="str">
        <f>IF(Sheet1!E217="","",Sheet1!E217)</f>
        <v/>
      </c>
      <c r="F321" s="4" t="str">
        <f>IF(Sheet1!F217="","",Sheet1!F217)</f>
        <v/>
      </c>
      <c r="G321" s="4" t="str">
        <f>IF(Sheet1!G217="","",Sheet1!G217)</f>
        <v/>
      </c>
      <c r="H321" s="13" t="str">
        <f>IF(AND(E321="",F321="",G321=""),"",IF(K321&lt;&gt;"",SUM(E321:G321)+K321,IF(SUM(E321:G321)&gt;100,"ERROR",IF(AND(E10="TEST",SUM(E321:G321)&lt;=100),SUM(E321:G321),IF(AND(E10="*TEST",F321="",E321&lt;=30,G321&lt;=70),SUM(E321:G321),IF(AND(E10="*TEST",F321&lt;=20,E321&lt;=20,G321&lt;=60),SUM(E321:G321),IF(AND(E10="*TEST",F321="-",E321&lt;=20,G321&lt;=60),SUM(E321:G321),"ERROR")))))))</f>
        <v/>
      </c>
      <c r="I321" s="4" t="str">
        <f>IF(H321="ERROR","ERROR",IF(H321="","",IF(AND(F10="*LAB",J10="RMK1",F321="-"),"F",IF(AND(F10="*LAB",J10="RMK2",F321="-"),"F",IF(AND(F10="*LAB",J10="RMK3",F321="-"),"E",IF(H321&gt;69.5,"A",IF(H321&gt;59.5,"B",IF(H321&gt;49.5,"C",IF(AND(D10="*PROGRAM",J10="RMK1",H321&lt;49.5),"F",IF(AND(D10="*PROGRAM",J10="RMK2",H321&lt;49.5),"F",IF(AND(D10="*PROGRAM",J10="RMK3",H321&lt;49.5),"E",IF(H321&gt;44.5,"D",IF(AND(J10="RMK3",H321&lt;44.5),"E",IF(AND(J10="RMK2",H321&lt;44.5),"F",IF(AND(J10="RMK1",H321&gt;39.5),"E","F")))))))))))))))</f>
        <v/>
      </c>
      <c r="J321" s="23" t="str">
        <f>IF(H321="ERROR","ERROR",IF(I321="","",IF(AND(J10="RMK3",I321="E",K321&lt;&gt;""),"*FAIL",IF(AND(J10="RMK1",I321="F",K321&lt;&gt;""),"*FAIL",IF(AND(J10="RMK2",I321="F",K321&lt;&gt;""),"*FAIL",IF(AND(J10="RMK1",K321&lt;&gt;""),"*PASS",IF(AND(J10="RMK2",K321&lt;&gt;""),"*PASS",IF(AND(J10="RMK3",K321&lt;&gt;""),"*PASS",IF(AND(J10="RMK3",I321="E"),"FAIL",IF(AND(J10="RMK1",I321="F"),"FAIL",IF(AND(J10="RMK2",I321="F"),"FAIL",IF(J10="RMK1","PASS",IF(J10="RMK2","PASS",IF(J10="RMK3","PASS","ERROR"))))))))))))))</f>
        <v/>
      </c>
      <c r="K321" s="22" t="str">
        <f>IF(Sheet1!I217="","",Sheet1!I217)</f>
        <v/>
      </c>
    </row>
    <row r="322" spans="1:11" x14ac:dyDescent="0.35">
      <c r="A322" s="4">
        <v>217</v>
      </c>
      <c r="B322" s="19" t="str">
        <f>IF(Sheet1!B218="","",Sheet1!B218)</f>
        <v/>
      </c>
      <c r="C322" s="4" t="str">
        <f>IF(Sheet1!C218="","",Sheet1!C218)</f>
        <v/>
      </c>
      <c r="D322" s="4" t="str">
        <f>IF(Sheet1!D218="","",Sheet1!D218)</f>
        <v/>
      </c>
      <c r="E322" s="4" t="str">
        <f>IF(Sheet1!E218="","",Sheet1!E218)</f>
        <v/>
      </c>
      <c r="F322" s="4" t="str">
        <f>IF(Sheet1!F218="","",Sheet1!F218)</f>
        <v/>
      </c>
      <c r="G322" s="4" t="str">
        <f>IF(Sheet1!G218="","",Sheet1!G218)</f>
        <v/>
      </c>
      <c r="H322" s="13" t="str">
        <f>IF(AND(E322="",F322="",G322=""),"",IF(K322&lt;&gt;"",SUM(E322:G322)+K322,IF(SUM(E322:G322)&gt;100,"ERROR",IF(AND(E10="TEST",SUM(E322:G322)&lt;=100),SUM(E322:G322),IF(AND(E10="*TEST",F322="",E322&lt;=30,G322&lt;=70),SUM(E322:G322),IF(AND(E10="*TEST",F322&lt;=20,E322&lt;=20,G322&lt;=60),SUM(E322:G322),IF(AND(E10="*TEST",F322="-",E322&lt;=20,G322&lt;=60),SUM(E322:G322),"ERROR")))))))</f>
        <v/>
      </c>
      <c r="I322" s="4" t="str">
        <f>IF(H322="ERROR","ERROR",IF(H322="","",IF(AND(F10="*LAB",J10="RMK1",F322="-"),"F",IF(AND(F10="*LAB",J10="RMK2",F322="-"),"F",IF(AND(F10="*LAB",J10="RMK3",F322="-"),"E",IF(H322&gt;69.5,"A",IF(H322&gt;59.5,"B",IF(H322&gt;49.5,"C",IF(AND(D10="*PROGRAM",J10="RMK1",H322&lt;49.5),"F",IF(AND(D10="*PROGRAM",J10="RMK2",H322&lt;49.5),"F",IF(AND(D10="*PROGRAM",J10="RMK3",H322&lt;49.5),"E",IF(H322&gt;44.5,"D",IF(AND(J10="RMK3",H322&lt;44.5),"E",IF(AND(J10="RMK2",H322&lt;44.5),"F",IF(AND(J10="RMK1",H322&gt;39.5),"E","F")))))))))))))))</f>
        <v/>
      </c>
      <c r="J322" s="23" t="str">
        <f>IF(H322="ERROR","ERROR",IF(I322="","",IF(AND(J10="RMK3",I322="E",K322&lt;&gt;""),"*FAIL",IF(AND(J10="RMK1",I322="F",K322&lt;&gt;""),"*FAIL",IF(AND(J10="RMK2",I322="F",K322&lt;&gt;""),"*FAIL",IF(AND(J10="RMK1",K322&lt;&gt;""),"*PASS",IF(AND(J10="RMK2",K322&lt;&gt;""),"*PASS",IF(AND(J10="RMK3",K322&lt;&gt;""),"*PASS",IF(AND(J10="RMK3",I322="E"),"FAIL",IF(AND(J10="RMK1",I322="F"),"FAIL",IF(AND(J10="RMK2",I322="F"),"FAIL",IF(J10="RMK1","PASS",IF(J10="RMK2","PASS",IF(J10="RMK3","PASS","ERROR"))))))))))))))</f>
        <v/>
      </c>
      <c r="K322" s="22" t="str">
        <f>IF(Sheet1!I218="","",Sheet1!I218)</f>
        <v/>
      </c>
    </row>
    <row r="323" spans="1:11" x14ac:dyDescent="0.35">
      <c r="A323" s="4">
        <v>218</v>
      </c>
      <c r="B323" s="19" t="str">
        <f>IF(Sheet1!B219="","",Sheet1!B219)</f>
        <v/>
      </c>
      <c r="C323" s="4" t="str">
        <f>IF(Sheet1!C219="","",Sheet1!C219)</f>
        <v/>
      </c>
      <c r="D323" s="4" t="str">
        <f>IF(Sheet1!D219="","",Sheet1!D219)</f>
        <v/>
      </c>
      <c r="E323" s="4" t="str">
        <f>IF(Sheet1!E219="","",Sheet1!E219)</f>
        <v/>
      </c>
      <c r="F323" s="4" t="str">
        <f>IF(Sheet1!F219="","",Sheet1!F219)</f>
        <v/>
      </c>
      <c r="G323" s="4" t="str">
        <f>IF(Sheet1!G219="","",Sheet1!G219)</f>
        <v/>
      </c>
      <c r="H323" s="13" t="str">
        <f>IF(AND(E323="",F323="",G323=""),"",IF(K323&lt;&gt;"",SUM(E323:G323)+K323,IF(SUM(E323:G323)&gt;100,"ERROR",IF(AND(E10="TEST",SUM(E323:G323)&lt;=100),SUM(E323:G323),IF(AND(E10="*TEST",F323="",E323&lt;=30,G323&lt;=70),SUM(E323:G323),IF(AND(E10="*TEST",F323&lt;=20,E323&lt;=20,G323&lt;=60),SUM(E323:G323),IF(AND(E10="*TEST",F323="-",E323&lt;=20,G323&lt;=60),SUM(E323:G323),"ERROR")))))))</f>
        <v/>
      </c>
      <c r="I323" s="4" t="str">
        <f>IF(H323="ERROR","ERROR",IF(H323="","",IF(AND(F10="*LAB",J10="RMK1",F323="-"),"F",IF(AND(F10="*LAB",J10="RMK2",F323="-"),"F",IF(AND(F10="*LAB",J10="RMK3",F323="-"),"E",IF(H323&gt;69.5,"A",IF(H323&gt;59.5,"B",IF(H323&gt;49.5,"C",IF(AND(D10="*PROGRAM",J10="RMK1",H323&lt;49.5),"F",IF(AND(D10="*PROGRAM",J10="RMK2",H323&lt;49.5),"F",IF(AND(D10="*PROGRAM",J10="RMK3",H323&lt;49.5),"E",IF(H323&gt;44.5,"D",IF(AND(J10="RMK3",H323&lt;44.5),"E",IF(AND(J10="RMK2",H323&lt;44.5),"F",IF(AND(J10="RMK1",H323&gt;39.5),"E","F")))))))))))))))</f>
        <v/>
      </c>
      <c r="J323" s="23" t="str">
        <f>IF(H323="ERROR","ERROR",IF(I323="","",IF(AND(J10="RMK3",I323="E",K323&lt;&gt;""),"*FAIL",IF(AND(J10="RMK1",I323="F",K323&lt;&gt;""),"*FAIL",IF(AND(J10="RMK2",I323="F",K323&lt;&gt;""),"*FAIL",IF(AND(J10="RMK1",K323&lt;&gt;""),"*PASS",IF(AND(J10="RMK2",K323&lt;&gt;""),"*PASS",IF(AND(J10="RMK3",K323&lt;&gt;""),"*PASS",IF(AND(J10="RMK3",I323="E"),"FAIL",IF(AND(J10="RMK1",I323="F"),"FAIL",IF(AND(J10="RMK2",I323="F"),"FAIL",IF(J10="RMK1","PASS",IF(J10="RMK2","PASS",IF(J10="RMK3","PASS","ERROR"))))))))))))))</f>
        <v/>
      </c>
      <c r="K323" s="22" t="str">
        <f>IF(Sheet1!I219="","",Sheet1!I219)</f>
        <v/>
      </c>
    </row>
    <row r="324" spans="1:11" x14ac:dyDescent="0.35">
      <c r="A324" s="4">
        <v>219</v>
      </c>
      <c r="B324" s="19" t="str">
        <f>IF(Sheet1!B220="","",Sheet1!B220)</f>
        <v/>
      </c>
      <c r="C324" s="4" t="str">
        <f>IF(Sheet1!C220="","",Sheet1!C220)</f>
        <v/>
      </c>
      <c r="D324" s="4" t="str">
        <f>IF(Sheet1!D220="","",Sheet1!D220)</f>
        <v/>
      </c>
      <c r="E324" s="4" t="str">
        <f>IF(Sheet1!E220="","",Sheet1!E220)</f>
        <v/>
      </c>
      <c r="F324" s="4" t="str">
        <f>IF(Sheet1!F220="","",Sheet1!F220)</f>
        <v/>
      </c>
      <c r="G324" s="4" t="str">
        <f>IF(Sheet1!G220="","",Sheet1!G220)</f>
        <v/>
      </c>
      <c r="H324" s="13" t="str">
        <f>IF(AND(E324="",F324="",G324=""),"",IF(K324&lt;&gt;"",SUM(E324:G324)+K324,IF(SUM(E324:G324)&gt;100,"ERROR",IF(AND(E10="TEST",SUM(E324:G324)&lt;=100),SUM(E324:G324),IF(AND(E10="*TEST",F324="",E324&lt;=30,G324&lt;=70),SUM(E324:G324),IF(AND(E10="*TEST",F324&lt;=20,E324&lt;=20,G324&lt;=60),SUM(E324:G324),IF(AND(E10="*TEST",F324="-",E324&lt;=20,G324&lt;=60),SUM(E324:G324),"ERROR")))))))</f>
        <v/>
      </c>
      <c r="I324" s="4" t="str">
        <f>IF(H324="ERROR","ERROR",IF(H324="","",IF(AND(F10="*LAB",J10="RMK1",F324="-"),"F",IF(AND(F10="*LAB",J10="RMK2",F324="-"),"F",IF(AND(F10="*LAB",J10="RMK3",F324="-"),"E",IF(H324&gt;69.5,"A",IF(H324&gt;59.5,"B",IF(H324&gt;49.5,"C",IF(AND(D10="*PROGRAM",J10="RMK1",H324&lt;49.5),"F",IF(AND(D10="*PROGRAM",J10="RMK2",H324&lt;49.5),"F",IF(AND(D10="*PROGRAM",J10="RMK3",H324&lt;49.5),"E",IF(H324&gt;44.5,"D",IF(AND(J10="RMK3",H324&lt;44.5),"E",IF(AND(J10="RMK2",H324&lt;44.5),"F",IF(AND(J10="RMK1",H324&gt;39.5),"E","F")))))))))))))))</f>
        <v/>
      </c>
      <c r="J324" s="23" t="str">
        <f>IF(H324="ERROR","ERROR",IF(I324="","",IF(AND(J10="RMK3",I324="E",K324&lt;&gt;""),"*FAIL",IF(AND(J10="RMK1",I324="F",K324&lt;&gt;""),"*FAIL",IF(AND(J10="RMK2",I324="F",K324&lt;&gt;""),"*FAIL",IF(AND(J10="RMK1",K324&lt;&gt;""),"*PASS",IF(AND(J10="RMK2",K324&lt;&gt;""),"*PASS",IF(AND(J10="RMK3",K324&lt;&gt;""),"*PASS",IF(AND(J10="RMK3",I324="E"),"FAIL",IF(AND(J10="RMK1",I324="F"),"FAIL",IF(AND(J10="RMK2",I324="F"),"FAIL",IF(J10="RMK1","PASS",IF(J10="RMK2","PASS",IF(J10="RMK3","PASS","ERROR"))))))))))))))</f>
        <v/>
      </c>
      <c r="K324" s="22" t="str">
        <f>IF(Sheet1!I220="","",Sheet1!I220)</f>
        <v/>
      </c>
    </row>
    <row r="325" spans="1:11" x14ac:dyDescent="0.35">
      <c r="A325" s="4">
        <v>220</v>
      </c>
      <c r="B325" s="19" t="str">
        <f>IF(Sheet1!B221="","",Sheet1!B221)</f>
        <v/>
      </c>
      <c r="C325" s="4" t="str">
        <f>IF(Sheet1!C221="","",Sheet1!C221)</f>
        <v/>
      </c>
      <c r="D325" s="4" t="str">
        <f>IF(Sheet1!D221="","",Sheet1!D221)</f>
        <v/>
      </c>
      <c r="E325" s="4" t="str">
        <f>IF(Sheet1!E221="","",Sheet1!E221)</f>
        <v/>
      </c>
      <c r="F325" s="4" t="str">
        <f>IF(Sheet1!F221="","",Sheet1!F221)</f>
        <v/>
      </c>
      <c r="G325" s="4" t="str">
        <f>IF(Sheet1!G221="","",Sheet1!G221)</f>
        <v/>
      </c>
      <c r="H325" s="13" t="str">
        <f>IF(AND(E325="",F325="",G325=""),"",IF(K325&lt;&gt;"",SUM(E325:G325)+K325,IF(SUM(E325:G325)&gt;100,"ERROR",IF(AND(E10="TEST",SUM(E325:G325)&lt;=100),SUM(E325:G325),IF(AND(E10="*TEST",F325="",E325&lt;=30,G325&lt;=70),SUM(E325:G325),IF(AND(E10="*TEST",F325&lt;=20,E325&lt;=20,G325&lt;=60),SUM(E325:G325),IF(AND(E10="*TEST",F325="-",E325&lt;=20,G325&lt;=60),SUM(E325:G325),"ERROR")))))))</f>
        <v/>
      </c>
      <c r="I325" s="4" t="str">
        <f>IF(H325="ERROR","ERROR",IF(H325="","",IF(AND(F10="*LAB",J10="RMK1",F325="-"),"F",IF(AND(F10="*LAB",J10="RMK2",F325="-"),"F",IF(AND(F10="*LAB",J10="RMK3",F325="-"),"E",IF(H325&gt;69.5,"A",IF(H325&gt;59.5,"B",IF(H325&gt;49.5,"C",IF(AND(D10="*PROGRAM",J10="RMK1",H325&lt;49.5),"F",IF(AND(D10="*PROGRAM",J10="RMK2",H325&lt;49.5),"F",IF(AND(D10="*PROGRAM",J10="RMK3",H325&lt;49.5),"E",IF(H325&gt;44.5,"D",IF(AND(J10="RMK3",H325&lt;44.5),"E",IF(AND(J10="RMK2",H325&lt;44.5),"F",IF(AND(J10="RMK1",H325&gt;39.5),"E","F")))))))))))))))</f>
        <v/>
      </c>
      <c r="J325" s="23" t="str">
        <f>IF(H325="ERROR","ERROR",IF(I325="","",IF(AND(J10="RMK3",I325="E",K325&lt;&gt;""),"*FAIL",IF(AND(J10="RMK1",I325="F",K325&lt;&gt;""),"*FAIL",IF(AND(J10="RMK2",I325="F",K325&lt;&gt;""),"*FAIL",IF(AND(J10="RMK1",K325&lt;&gt;""),"*PASS",IF(AND(J10="RMK2",K325&lt;&gt;""),"*PASS",IF(AND(J10="RMK3",K325&lt;&gt;""),"*PASS",IF(AND(J10="RMK3",I325="E"),"FAIL",IF(AND(J10="RMK1",I325="F"),"FAIL",IF(AND(J10="RMK2",I325="F"),"FAIL",IF(J10="RMK1","PASS",IF(J10="RMK2","PASS",IF(J10="RMK3","PASS","ERROR"))))))))))))))</f>
        <v/>
      </c>
      <c r="K325" s="22" t="str">
        <f>IF(Sheet1!I221="","",Sheet1!I221)</f>
        <v/>
      </c>
    </row>
    <row r="326" spans="1:11" x14ac:dyDescent="0.35">
      <c r="A326" s="4">
        <v>221</v>
      </c>
      <c r="B326" s="19" t="str">
        <f>IF(Sheet1!B222="","",Sheet1!B222)</f>
        <v/>
      </c>
      <c r="C326" s="4" t="str">
        <f>IF(Sheet1!C222="","",Sheet1!C222)</f>
        <v/>
      </c>
      <c r="D326" s="4" t="str">
        <f>IF(Sheet1!D222="","",Sheet1!D222)</f>
        <v/>
      </c>
      <c r="E326" s="4" t="str">
        <f>IF(Sheet1!E222="","",Sheet1!E222)</f>
        <v/>
      </c>
      <c r="F326" s="4" t="str">
        <f>IF(Sheet1!F222="","",Sheet1!F222)</f>
        <v/>
      </c>
      <c r="G326" s="4" t="str">
        <f>IF(Sheet1!G222="","",Sheet1!G222)</f>
        <v/>
      </c>
      <c r="H326" s="13" t="str">
        <f>IF(AND(E326="",F326="",G326=""),"",IF(K326&lt;&gt;"",SUM(E326:G326)+K326,IF(SUM(E326:G326)&gt;100,"ERROR",IF(AND(E10="TEST",SUM(E326:G326)&lt;=100),SUM(E326:G326),IF(AND(E10="*TEST",F326="",E326&lt;=30,G326&lt;=70),SUM(E326:G326),IF(AND(E10="*TEST",F326&lt;=20,E326&lt;=20,G326&lt;=60),SUM(E326:G326),IF(AND(E10="*TEST",F326="-",E326&lt;=20,G326&lt;=60),SUM(E326:G326),"ERROR")))))))</f>
        <v/>
      </c>
      <c r="I326" s="4" t="str">
        <f>IF(H326="ERROR","ERROR",IF(H326="","",IF(AND(F10="*LAB",J10="RMK1",F326="-"),"F",IF(AND(F10="*LAB",J10="RMK2",F326="-"),"F",IF(AND(F10="*LAB",J10="RMK3",F326="-"),"E",IF(H326&gt;69.5,"A",IF(H326&gt;59.5,"B",IF(H326&gt;49.5,"C",IF(AND(D10="*PROGRAM",J10="RMK1",H326&lt;49.5),"F",IF(AND(D10="*PROGRAM",J10="RMK2",H326&lt;49.5),"F",IF(AND(D10="*PROGRAM",J10="RMK3",H326&lt;49.5),"E",IF(H326&gt;44.5,"D",IF(AND(J10="RMK3",H326&lt;44.5),"E",IF(AND(J10="RMK2",H326&lt;44.5),"F",IF(AND(J10="RMK1",H326&gt;39.5),"E","F")))))))))))))))</f>
        <v/>
      </c>
      <c r="J326" s="23" t="str">
        <f>IF(H326="ERROR","ERROR",IF(I326="","",IF(AND(J10="RMK3",I326="E",K326&lt;&gt;""),"*FAIL",IF(AND(J10="RMK1",I326="F",K326&lt;&gt;""),"*FAIL",IF(AND(J10="RMK2",I326="F",K326&lt;&gt;""),"*FAIL",IF(AND(J10="RMK1",K326&lt;&gt;""),"*PASS",IF(AND(J10="RMK2",K326&lt;&gt;""),"*PASS",IF(AND(J10="RMK3",K326&lt;&gt;""),"*PASS",IF(AND(J10="RMK3",I326="E"),"FAIL",IF(AND(J10="RMK1",I326="F"),"FAIL",IF(AND(J10="RMK2",I326="F"),"FAIL",IF(J10="RMK1","PASS",IF(J10="RMK2","PASS",IF(J10="RMK3","PASS","ERROR"))))))))))))))</f>
        <v/>
      </c>
      <c r="K326" s="22" t="str">
        <f>IF(Sheet1!I222="","",Sheet1!I222)</f>
        <v/>
      </c>
    </row>
    <row r="327" spans="1:11" x14ac:dyDescent="0.35">
      <c r="A327" s="4">
        <v>222</v>
      </c>
      <c r="B327" s="19" t="str">
        <f>IF(Sheet1!B223="","",Sheet1!B223)</f>
        <v/>
      </c>
      <c r="C327" s="4" t="str">
        <f>IF(Sheet1!C223="","",Sheet1!C223)</f>
        <v/>
      </c>
      <c r="D327" s="4" t="str">
        <f>IF(Sheet1!D223="","",Sheet1!D223)</f>
        <v/>
      </c>
      <c r="E327" s="4" t="str">
        <f>IF(Sheet1!E223="","",Sheet1!E223)</f>
        <v/>
      </c>
      <c r="F327" s="4" t="str">
        <f>IF(Sheet1!F223="","",Sheet1!F223)</f>
        <v/>
      </c>
      <c r="G327" s="4" t="str">
        <f>IF(Sheet1!G223="","",Sheet1!G223)</f>
        <v/>
      </c>
      <c r="H327" s="13" t="str">
        <f>IF(AND(E327="",F327="",G327=""),"",IF(K327&lt;&gt;"",SUM(E327:G327)+K327,IF(SUM(E327:G327)&gt;100,"ERROR",IF(AND(E10="TEST",SUM(E327:G327)&lt;=100),SUM(E327:G327),IF(AND(E10="*TEST",F327="",E327&lt;=30,G327&lt;=70),SUM(E327:G327),IF(AND(E10="*TEST",F327&lt;=20,E327&lt;=20,G327&lt;=60),SUM(E327:G327),IF(AND(E10="*TEST",F327="-",E327&lt;=20,G327&lt;=60),SUM(E327:G327),"ERROR")))))))</f>
        <v/>
      </c>
      <c r="I327" s="4" t="str">
        <f>IF(H327="ERROR","ERROR",IF(H327="","",IF(AND(F10="*LAB",J10="RMK1",F327="-"),"F",IF(AND(F10="*LAB",J10="RMK2",F327="-"),"F",IF(AND(F10="*LAB",J10="RMK3",F327="-"),"E",IF(H327&gt;69.5,"A",IF(H327&gt;59.5,"B",IF(H327&gt;49.5,"C",IF(AND(D10="*PROGRAM",J10="RMK1",H327&lt;49.5),"F",IF(AND(D10="*PROGRAM",J10="RMK2",H327&lt;49.5),"F",IF(AND(D10="*PROGRAM",J10="RMK3",H327&lt;49.5),"E",IF(H327&gt;44.5,"D",IF(AND(J10="RMK3",H327&lt;44.5),"E",IF(AND(J10="RMK2",H327&lt;44.5),"F",IF(AND(J10="RMK1",H327&gt;39.5),"E","F")))))))))))))))</f>
        <v/>
      </c>
      <c r="J327" s="23" t="str">
        <f>IF(H327="ERROR","ERROR",IF(I327="","",IF(AND(J10="RMK3",I327="E",K327&lt;&gt;""),"*FAIL",IF(AND(J10="RMK1",I327="F",K327&lt;&gt;""),"*FAIL",IF(AND(J10="RMK2",I327="F",K327&lt;&gt;""),"*FAIL",IF(AND(J10="RMK1",K327&lt;&gt;""),"*PASS",IF(AND(J10="RMK2",K327&lt;&gt;""),"*PASS",IF(AND(J10="RMK3",K327&lt;&gt;""),"*PASS",IF(AND(J10="RMK3",I327="E"),"FAIL",IF(AND(J10="RMK1",I327="F"),"FAIL",IF(AND(J10="RMK2",I327="F"),"FAIL",IF(J10="RMK1","PASS",IF(J10="RMK2","PASS",IF(J10="RMK3","PASS","ERROR"))))))))))))))</f>
        <v/>
      </c>
      <c r="K327" s="22" t="str">
        <f>IF(Sheet1!I223="","",Sheet1!I223)</f>
        <v/>
      </c>
    </row>
    <row r="328" spans="1:11" x14ac:dyDescent="0.35">
      <c r="A328" s="4">
        <v>223</v>
      </c>
      <c r="B328" s="19" t="str">
        <f>IF(Sheet1!B224="","",Sheet1!B224)</f>
        <v/>
      </c>
      <c r="C328" s="4" t="str">
        <f>IF(Sheet1!C224="","",Sheet1!C224)</f>
        <v/>
      </c>
      <c r="D328" s="4" t="str">
        <f>IF(Sheet1!D224="","",Sheet1!D224)</f>
        <v/>
      </c>
      <c r="E328" s="4" t="str">
        <f>IF(Sheet1!E224="","",Sheet1!E224)</f>
        <v/>
      </c>
      <c r="F328" s="4" t="str">
        <f>IF(Sheet1!F224="","",Sheet1!F224)</f>
        <v/>
      </c>
      <c r="G328" s="4" t="str">
        <f>IF(Sheet1!G224="","",Sheet1!G224)</f>
        <v/>
      </c>
      <c r="H328" s="13" t="str">
        <f>IF(AND(E328="",F328="",G328=""),"",IF(K328&lt;&gt;"",SUM(E328:G328)+K328,IF(SUM(E328:G328)&gt;100,"ERROR",IF(AND(E10="TEST",SUM(E328:G328)&lt;=100),SUM(E328:G328),IF(AND(E10="*TEST",F328="",E328&lt;=30,G328&lt;=70),SUM(E328:G328),IF(AND(E10="*TEST",F328&lt;=20,E328&lt;=20,G328&lt;=60),SUM(E328:G328),IF(AND(E10="*TEST",F328="-",E328&lt;=20,G328&lt;=60),SUM(E328:G328),"ERROR")))))))</f>
        <v/>
      </c>
      <c r="I328" s="4" t="str">
        <f>IF(H328="ERROR","ERROR",IF(H328="","",IF(AND(F10="*LAB",J10="RMK1",F328="-"),"F",IF(AND(F10="*LAB",J10="RMK2",F328="-"),"F",IF(AND(F10="*LAB",J10="RMK3",F328="-"),"E",IF(H328&gt;69.5,"A",IF(H328&gt;59.5,"B",IF(H328&gt;49.5,"C",IF(AND(D10="*PROGRAM",J10="RMK1",H328&lt;49.5),"F",IF(AND(D10="*PROGRAM",J10="RMK2",H328&lt;49.5),"F",IF(AND(D10="*PROGRAM",J10="RMK3",H328&lt;49.5),"E",IF(H328&gt;44.5,"D",IF(AND(J10="RMK3",H328&lt;44.5),"E",IF(AND(J10="RMK2",H328&lt;44.5),"F",IF(AND(J10="RMK1",H328&gt;39.5),"E","F")))))))))))))))</f>
        <v/>
      </c>
      <c r="J328" s="23" t="str">
        <f>IF(H328="ERROR","ERROR",IF(I328="","",IF(AND(J10="RMK3",I328="E",K328&lt;&gt;""),"*FAIL",IF(AND(J10="RMK1",I328="F",K328&lt;&gt;""),"*FAIL",IF(AND(J10="RMK2",I328="F",K328&lt;&gt;""),"*FAIL",IF(AND(J10="RMK1",K328&lt;&gt;""),"*PASS",IF(AND(J10="RMK2",K328&lt;&gt;""),"*PASS",IF(AND(J10="RMK3",K328&lt;&gt;""),"*PASS",IF(AND(J10="RMK3",I328="E"),"FAIL",IF(AND(J10="RMK1",I328="F"),"FAIL",IF(AND(J10="RMK2",I328="F"),"FAIL",IF(J10="RMK1","PASS",IF(J10="RMK2","PASS",IF(J10="RMK3","PASS","ERROR"))))))))))))))</f>
        <v/>
      </c>
      <c r="K328" s="22" t="str">
        <f>IF(Sheet1!I224="","",Sheet1!I224)</f>
        <v/>
      </c>
    </row>
    <row r="329" spans="1:11" x14ac:dyDescent="0.35">
      <c r="A329" s="4">
        <v>224</v>
      </c>
      <c r="B329" s="19" t="str">
        <f>IF(Sheet1!B225="","",Sheet1!B225)</f>
        <v/>
      </c>
      <c r="C329" s="4" t="str">
        <f>IF(Sheet1!C225="","",Sheet1!C225)</f>
        <v/>
      </c>
      <c r="D329" s="4" t="str">
        <f>IF(Sheet1!D225="","",Sheet1!D225)</f>
        <v/>
      </c>
      <c r="E329" s="4" t="str">
        <f>IF(Sheet1!E225="","",Sheet1!E225)</f>
        <v/>
      </c>
      <c r="F329" s="4" t="str">
        <f>IF(Sheet1!F225="","",Sheet1!F225)</f>
        <v/>
      </c>
      <c r="G329" s="4" t="str">
        <f>IF(Sheet1!G225="","",Sheet1!G225)</f>
        <v/>
      </c>
      <c r="H329" s="13" t="str">
        <f>IF(AND(E329="",F329="",G329=""),"",IF(K329&lt;&gt;"",SUM(E329:G329)+K329,IF(SUM(E329:G329)&gt;100,"ERROR",IF(AND(E10="TEST",SUM(E329:G329)&lt;=100),SUM(E329:G329),IF(AND(E10="*TEST",F329="",E329&lt;=30,G329&lt;=70),SUM(E329:G329),IF(AND(E10="*TEST",F329&lt;=20,E329&lt;=20,G329&lt;=60),SUM(E329:G329),IF(AND(E10="*TEST",F329="-",E329&lt;=20,G329&lt;=60),SUM(E329:G329),"ERROR")))))))</f>
        <v/>
      </c>
      <c r="I329" s="4" t="str">
        <f>IF(H329="ERROR","ERROR",IF(H329="","",IF(AND(F10="*LAB",J10="RMK1",F329="-"),"F",IF(AND(F10="*LAB",J10="RMK2",F329="-"),"F",IF(AND(F10="*LAB",J10="RMK3",F329="-"),"E",IF(H329&gt;69.5,"A",IF(H329&gt;59.5,"B",IF(H329&gt;49.5,"C",IF(AND(D10="*PROGRAM",J10="RMK1",H329&lt;49.5),"F",IF(AND(D10="*PROGRAM",J10="RMK2",H329&lt;49.5),"F",IF(AND(D10="*PROGRAM",J10="RMK3",H329&lt;49.5),"E",IF(H329&gt;44.5,"D",IF(AND(J10="RMK3",H329&lt;44.5),"E",IF(AND(J10="RMK2",H329&lt;44.5),"F",IF(AND(J10="RMK1",H329&gt;39.5),"E","F")))))))))))))))</f>
        <v/>
      </c>
      <c r="J329" s="23" t="str">
        <f>IF(H329="ERROR","ERROR",IF(I329="","",IF(AND(J10="RMK3",I329="E",K329&lt;&gt;""),"*FAIL",IF(AND(J10="RMK1",I329="F",K329&lt;&gt;""),"*FAIL",IF(AND(J10="RMK2",I329="F",K329&lt;&gt;""),"*FAIL",IF(AND(J10="RMK1",K329&lt;&gt;""),"*PASS",IF(AND(J10="RMK2",K329&lt;&gt;""),"*PASS",IF(AND(J10="RMK3",K329&lt;&gt;""),"*PASS",IF(AND(J10="RMK3",I329="E"),"FAIL",IF(AND(J10="RMK1",I329="F"),"FAIL",IF(AND(J10="RMK2",I329="F"),"FAIL",IF(J10="RMK1","PASS",IF(J10="RMK2","PASS",IF(J10="RMK3","PASS","ERROR"))))))))))))))</f>
        <v/>
      </c>
      <c r="K329" s="22" t="str">
        <f>IF(Sheet1!I225="","",Sheet1!I225)</f>
        <v/>
      </c>
    </row>
    <row r="330" spans="1:11" x14ac:dyDescent="0.35">
      <c r="A330" s="4">
        <v>225</v>
      </c>
      <c r="B330" s="19" t="str">
        <f>IF(Sheet1!B226="","",Sheet1!B226)</f>
        <v/>
      </c>
      <c r="C330" s="4" t="str">
        <f>IF(Sheet1!C226="","",Sheet1!C226)</f>
        <v/>
      </c>
      <c r="D330" s="4" t="str">
        <f>IF(Sheet1!D226="","",Sheet1!D226)</f>
        <v/>
      </c>
      <c r="E330" s="4" t="str">
        <f>IF(Sheet1!E226="","",Sheet1!E226)</f>
        <v/>
      </c>
      <c r="F330" s="4" t="str">
        <f>IF(Sheet1!F226="","",Sheet1!F226)</f>
        <v/>
      </c>
      <c r="G330" s="4" t="str">
        <f>IF(Sheet1!G226="","",Sheet1!G226)</f>
        <v/>
      </c>
      <c r="H330" s="13" t="str">
        <f>IF(AND(E330="",F330="",G330=""),"",IF(K330&lt;&gt;"",SUM(E330:G330)+K330,IF(SUM(E330:G330)&gt;100,"ERROR",IF(AND(E10="TEST",SUM(E330:G330)&lt;=100),SUM(E330:G330),IF(AND(E10="*TEST",F330="",E330&lt;=30,G330&lt;=70),SUM(E330:G330),IF(AND(E10="*TEST",F330&lt;=20,E330&lt;=20,G330&lt;=60),SUM(E330:G330),IF(AND(E10="*TEST",F330="-",E330&lt;=20,G330&lt;=60),SUM(E330:G330),"ERROR")))))))</f>
        <v/>
      </c>
      <c r="I330" s="4" t="str">
        <f>IF(H330="ERROR","ERROR",IF(H330="","",IF(AND(F10="*LAB",J10="RMK1",F330="-"),"F",IF(AND(F10="*LAB",J10="RMK2",F330="-"),"F",IF(AND(F10="*LAB",J10="RMK3",F330="-"),"E",IF(H330&gt;69.5,"A",IF(H330&gt;59.5,"B",IF(H330&gt;49.5,"C",IF(AND(D10="*PROGRAM",J10="RMK1",H330&lt;49.5),"F",IF(AND(D10="*PROGRAM",J10="RMK2",H330&lt;49.5),"F",IF(AND(D10="*PROGRAM",J10="RMK3",H330&lt;49.5),"E",IF(H330&gt;44.5,"D",IF(AND(J10="RMK3",H330&lt;44.5),"E",IF(AND(J10="RMK2",H330&lt;44.5),"F",IF(AND(J10="RMK1",H330&gt;39.5),"E","F")))))))))))))))</f>
        <v/>
      </c>
      <c r="J330" s="23" t="str">
        <f>IF(H330="ERROR","ERROR",IF(I330="","",IF(AND(J10="RMK3",I330="E",K330&lt;&gt;""),"*FAIL",IF(AND(J10="RMK1",I330="F",K330&lt;&gt;""),"*FAIL",IF(AND(J10="RMK2",I330="F",K330&lt;&gt;""),"*FAIL",IF(AND(J10="RMK1",K330&lt;&gt;""),"*PASS",IF(AND(J10="RMK2",K330&lt;&gt;""),"*PASS",IF(AND(J10="RMK3",K330&lt;&gt;""),"*PASS",IF(AND(J10="RMK3",I330="E"),"FAIL",IF(AND(J10="RMK1",I330="F"),"FAIL",IF(AND(J10="RMK2",I330="F"),"FAIL",IF(J10="RMK1","PASS",IF(J10="RMK2","PASS",IF(J10="RMK3","PASS","ERROR"))))))))))))))</f>
        <v/>
      </c>
      <c r="K330" s="22" t="str">
        <f>IF(Sheet1!I226="","",Sheet1!I226)</f>
        <v/>
      </c>
    </row>
    <row r="331" spans="1:11" x14ac:dyDescent="0.35">
      <c r="A331" s="4">
        <v>226</v>
      </c>
      <c r="B331" s="19" t="str">
        <f>IF(Sheet1!B227="","",Sheet1!B227)</f>
        <v/>
      </c>
      <c r="C331" s="4" t="str">
        <f>IF(Sheet1!C227="","",Sheet1!C227)</f>
        <v/>
      </c>
      <c r="D331" s="4" t="str">
        <f>IF(Sheet1!D227="","",Sheet1!D227)</f>
        <v/>
      </c>
      <c r="E331" s="4" t="str">
        <f>IF(Sheet1!E227="","",Sheet1!E227)</f>
        <v/>
      </c>
      <c r="F331" s="4" t="str">
        <f>IF(Sheet1!F227="","",Sheet1!F227)</f>
        <v/>
      </c>
      <c r="G331" s="4" t="str">
        <f>IF(Sheet1!G227="","",Sheet1!G227)</f>
        <v/>
      </c>
      <c r="H331" s="13" t="str">
        <f>IF(AND(E331="",F331="",G331=""),"",IF(K331&lt;&gt;"",SUM(E331:G331)+K331,IF(SUM(E331:G331)&gt;100,"ERROR",IF(AND(E10="TEST",SUM(E331:G331)&lt;=100),SUM(E331:G331),IF(AND(E10="*TEST",F331="",E331&lt;=30,G331&lt;=70),SUM(E331:G331),IF(AND(E10="*TEST",F331&lt;=20,E331&lt;=20,G331&lt;=60),SUM(E331:G331),IF(AND(E10="*TEST",F331="-",E331&lt;=20,G331&lt;=60),SUM(E331:G331),"ERROR")))))))</f>
        <v/>
      </c>
      <c r="I331" s="4" t="str">
        <f>IF(H331="ERROR","ERROR",IF(H331="","",IF(AND(F10="*LAB",J10="RMK1",F331="-"),"F",IF(AND(F10="*LAB",J10="RMK2",F331="-"),"F",IF(AND(F10="*LAB",J10="RMK3",F331="-"),"E",IF(H331&gt;69.5,"A",IF(H331&gt;59.5,"B",IF(H331&gt;49.5,"C",IF(AND(D10="*PROGRAM",J10="RMK1",H331&lt;49.5),"F",IF(AND(D10="*PROGRAM",J10="RMK2",H331&lt;49.5),"F",IF(AND(D10="*PROGRAM",J10="RMK3",H331&lt;49.5),"E",IF(H331&gt;44.5,"D",IF(AND(J10="RMK3",H331&lt;44.5),"E",IF(AND(J10="RMK2",H331&lt;44.5),"F",IF(AND(J10="RMK1",H331&gt;39.5),"E","F")))))))))))))))</f>
        <v/>
      </c>
      <c r="J331" s="23" t="str">
        <f>IF(H331="ERROR","ERROR",IF(I331="","",IF(AND(J10="RMK3",I331="E",K331&lt;&gt;""),"*FAIL",IF(AND(J10="RMK1",I331="F",K331&lt;&gt;""),"*FAIL",IF(AND(J10="RMK2",I331="F",K331&lt;&gt;""),"*FAIL",IF(AND(J10="RMK1",K331&lt;&gt;""),"*PASS",IF(AND(J10="RMK2",K331&lt;&gt;""),"*PASS",IF(AND(J10="RMK3",K331&lt;&gt;""),"*PASS",IF(AND(J10="RMK3",I331="E"),"FAIL",IF(AND(J10="RMK1",I331="F"),"FAIL",IF(AND(J10="RMK2",I331="F"),"FAIL",IF(J10="RMK1","PASS",IF(J10="RMK2","PASS",IF(J10="RMK3","PASS","ERROR"))))))))))))))</f>
        <v/>
      </c>
      <c r="K331" s="22" t="str">
        <f>IF(Sheet1!I227="","",Sheet1!I227)</f>
        <v/>
      </c>
    </row>
    <row r="332" spans="1:11" x14ac:dyDescent="0.35">
      <c r="A332" s="4">
        <v>227</v>
      </c>
      <c r="B332" s="19" t="str">
        <f>IF(Sheet1!B228="","",Sheet1!B228)</f>
        <v/>
      </c>
      <c r="C332" s="4" t="str">
        <f>IF(Sheet1!C228="","",Sheet1!C228)</f>
        <v/>
      </c>
      <c r="D332" s="4" t="str">
        <f>IF(Sheet1!D228="","",Sheet1!D228)</f>
        <v/>
      </c>
      <c r="E332" s="4" t="str">
        <f>IF(Sheet1!E228="","",Sheet1!E228)</f>
        <v/>
      </c>
      <c r="F332" s="4" t="str">
        <f>IF(Sheet1!F228="","",Sheet1!F228)</f>
        <v/>
      </c>
      <c r="G332" s="4" t="str">
        <f>IF(Sheet1!G228="","",Sheet1!G228)</f>
        <v/>
      </c>
      <c r="H332" s="13" t="str">
        <f>IF(AND(E332="",F332="",G332=""),"",IF(K332&lt;&gt;"",SUM(E332:G332)+K332,IF(SUM(E332:G332)&gt;100,"ERROR",IF(AND(E10="TEST",SUM(E332:G332)&lt;=100),SUM(E332:G332),IF(AND(E10="*TEST",F332="",E332&lt;=30,G332&lt;=70),SUM(E332:G332),IF(AND(E10="*TEST",F332&lt;=20,E332&lt;=20,G332&lt;=60),SUM(E332:G332),IF(AND(E10="*TEST",F332="-",E332&lt;=20,G332&lt;=60),SUM(E332:G332),"ERROR")))))))</f>
        <v/>
      </c>
      <c r="I332" s="4" t="str">
        <f>IF(H332="ERROR","ERROR",IF(H332="","",IF(AND(F10="*LAB",J10="RMK1",F332="-"),"F",IF(AND(F10="*LAB",J10="RMK2",F332="-"),"F",IF(AND(F10="*LAB",J10="RMK3",F332="-"),"E",IF(H332&gt;69.5,"A",IF(H332&gt;59.5,"B",IF(H332&gt;49.5,"C",IF(AND(D10="*PROGRAM",J10="RMK1",H332&lt;49.5),"F",IF(AND(D10="*PROGRAM",J10="RMK2",H332&lt;49.5),"F",IF(AND(D10="*PROGRAM",J10="RMK3",H332&lt;49.5),"E",IF(H332&gt;44.5,"D",IF(AND(J10="RMK3",H332&lt;44.5),"E",IF(AND(J10="RMK2",H332&lt;44.5),"F",IF(AND(J10="RMK1",H332&gt;39.5),"E","F")))))))))))))))</f>
        <v/>
      </c>
      <c r="J332" s="23" t="str">
        <f>IF(H332="ERROR","ERROR",IF(I332="","",IF(AND(J10="RMK3",I332="E",K332&lt;&gt;""),"*FAIL",IF(AND(J10="RMK1",I332="F",K332&lt;&gt;""),"*FAIL",IF(AND(J10="RMK2",I332="F",K332&lt;&gt;""),"*FAIL",IF(AND(J10="RMK1",K332&lt;&gt;""),"*PASS",IF(AND(J10="RMK2",K332&lt;&gt;""),"*PASS",IF(AND(J10="RMK3",K332&lt;&gt;""),"*PASS",IF(AND(J10="RMK3",I332="E"),"FAIL",IF(AND(J10="RMK1",I332="F"),"FAIL",IF(AND(J10="RMK2",I332="F"),"FAIL",IF(J10="RMK1","PASS",IF(J10="RMK2","PASS",IF(J10="RMK3","PASS","ERROR"))))))))))))))</f>
        <v/>
      </c>
      <c r="K332" s="22" t="str">
        <f>IF(Sheet1!I228="","",Sheet1!I228)</f>
        <v/>
      </c>
    </row>
    <row r="333" spans="1:11" x14ac:dyDescent="0.35">
      <c r="A333" s="4">
        <v>228</v>
      </c>
      <c r="B333" s="19" t="str">
        <f>IF(Sheet1!B229="","",Sheet1!B229)</f>
        <v/>
      </c>
      <c r="C333" s="4" t="str">
        <f>IF(Sheet1!C229="","",Sheet1!C229)</f>
        <v/>
      </c>
      <c r="D333" s="4" t="str">
        <f>IF(Sheet1!D229="","",Sheet1!D229)</f>
        <v/>
      </c>
      <c r="E333" s="4" t="str">
        <f>IF(Sheet1!E229="","",Sheet1!E229)</f>
        <v/>
      </c>
      <c r="F333" s="4" t="str">
        <f>IF(Sheet1!F229="","",Sheet1!F229)</f>
        <v/>
      </c>
      <c r="G333" s="4" t="str">
        <f>IF(Sheet1!G229="","",Sheet1!G229)</f>
        <v/>
      </c>
      <c r="H333" s="13" t="str">
        <f>IF(AND(E333="",F333="",G333=""),"",IF(K333&lt;&gt;"",SUM(E333:G333)+K333,IF(SUM(E333:G333)&gt;100,"ERROR",IF(AND(E10="TEST",SUM(E333:G333)&lt;=100),SUM(E333:G333),IF(AND(E10="*TEST",F333="",E333&lt;=30,G333&lt;=70),SUM(E333:G333),IF(AND(E10="*TEST",F333&lt;=20,E333&lt;=20,G333&lt;=60),SUM(E333:G333),IF(AND(E10="*TEST",F333="-",E333&lt;=20,G333&lt;=60),SUM(E333:G333),"ERROR")))))))</f>
        <v/>
      </c>
      <c r="I333" s="4" t="str">
        <f>IF(H333="ERROR","ERROR",IF(H333="","",IF(AND(F10="*LAB",J10="RMK1",F333="-"),"F",IF(AND(F10="*LAB",J10="RMK2",F333="-"),"F",IF(AND(F10="*LAB",J10="RMK3",F333="-"),"E",IF(H333&gt;69.5,"A",IF(H333&gt;59.5,"B",IF(H333&gt;49.5,"C",IF(AND(D10="*PROGRAM",J10="RMK1",H333&lt;49.5),"F",IF(AND(D10="*PROGRAM",J10="RMK2",H333&lt;49.5),"F",IF(AND(D10="*PROGRAM",J10="RMK3",H333&lt;49.5),"E",IF(H333&gt;44.5,"D",IF(AND(J10="RMK3",H333&lt;44.5),"E",IF(AND(J10="RMK2",H333&lt;44.5),"F",IF(AND(J10="RMK1",H333&gt;39.5),"E","F")))))))))))))))</f>
        <v/>
      </c>
      <c r="J333" s="23" t="str">
        <f>IF(H333="ERROR","ERROR",IF(I333="","",IF(AND(J10="RMK3",I333="E",K333&lt;&gt;""),"*FAIL",IF(AND(J10="RMK1",I333="F",K333&lt;&gt;""),"*FAIL",IF(AND(J10="RMK2",I333="F",K333&lt;&gt;""),"*FAIL",IF(AND(J10="RMK1",K333&lt;&gt;""),"*PASS",IF(AND(J10="RMK2",K333&lt;&gt;""),"*PASS",IF(AND(J10="RMK3",K333&lt;&gt;""),"*PASS",IF(AND(J10="RMK3",I333="E"),"FAIL",IF(AND(J10="RMK1",I333="F"),"FAIL",IF(AND(J10="RMK2",I333="F"),"FAIL",IF(J10="RMK1","PASS",IF(J10="RMK2","PASS",IF(J10="RMK3","PASS","ERROR"))))))))))))))</f>
        <v/>
      </c>
      <c r="K333" s="22" t="str">
        <f>IF(Sheet1!I229="","",Sheet1!I229)</f>
        <v/>
      </c>
    </row>
    <row r="334" spans="1:11" x14ac:dyDescent="0.35">
      <c r="A334" s="4">
        <v>229</v>
      </c>
      <c r="B334" s="19" t="str">
        <f>IF(Sheet1!B230="","",Sheet1!B230)</f>
        <v/>
      </c>
      <c r="C334" s="4" t="str">
        <f>IF(Sheet1!C230="","",Sheet1!C230)</f>
        <v/>
      </c>
      <c r="D334" s="4" t="str">
        <f>IF(Sheet1!D230="","",Sheet1!D230)</f>
        <v/>
      </c>
      <c r="E334" s="4" t="str">
        <f>IF(Sheet1!E230="","",Sheet1!E230)</f>
        <v/>
      </c>
      <c r="F334" s="4" t="str">
        <f>IF(Sheet1!F230="","",Sheet1!F230)</f>
        <v/>
      </c>
      <c r="G334" s="4" t="str">
        <f>IF(Sheet1!G230="","",Sheet1!G230)</f>
        <v/>
      </c>
      <c r="H334" s="13" t="str">
        <f>IF(AND(E334="",F334="",G334=""),"",IF(K334&lt;&gt;"",SUM(E334:G334)+K334,IF(SUM(E334:G334)&gt;100,"ERROR",IF(AND(E10="TEST",SUM(E334:G334)&lt;=100),SUM(E334:G334),IF(AND(E10="*TEST",F334="",E334&lt;=30,G334&lt;=70),SUM(E334:G334),IF(AND(E10="*TEST",F334&lt;=20,E334&lt;=20,G334&lt;=60),SUM(E334:G334),IF(AND(E10="*TEST",F334="-",E334&lt;=20,G334&lt;=60),SUM(E334:G334),"ERROR")))))))</f>
        <v/>
      </c>
      <c r="I334" s="4" t="str">
        <f>IF(H334="ERROR","ERROR",IF(H334="","",IF(AND(F10="*LAB",J10="RMK1",F334="-"),"F",IF(AND(F10="*LAB",J10="RMK2",F334="-"),"F",IF(AND(F10="*LAB",J10="RMK3",F334="-"),"E",IF(H334&gt;69.5,"A",IF(H334&gt;59.5,"B",IF(H334&gt;49.5,"C",IF(AND(D10="*PROGRAM",J10="RMK1",H334&lt;49.5),"F",IF(AND(D10="*PROGRAM",J10="RMK2",H334&lt;49.5),"F",IF(AND(D10="*PROGRAM",J10="RMK3",H334&lt;49.5),"E",IF(H334&gt;44.5,"D",IF(AND(J10="RMK3",H334&lt;44.5),"E",IF(AND(J10="RMK2",H334&lt;44.5),"F",IF(AND(J10="RMK1",H334&gt;39.5),"E","F")))))))))))))))</f>
        <v/>
      </c>
      <c r="J334" s="23" t="str">
        <f>IF(H334="ERROR","ERROR",IF(I334="","",IF(AND(J10="RMK3",I334="E",K334&lt;&gt;""),"*FAIL",IF(AND(J10="RMK1",I334="F",K334&lt;&gt;""),"*FAIL",IF(AND(J10="RMK2",I334="F",K334&lt;&gt;""),"*FAIL",IF(AND(J10="RMK1",K334&lt;&gt;""),"*PASS",IF(AND(J10="RMK2",K334&lt;&gt;""),"*PASS",IF(AND(J10="RMK3",K334&lt;&gt;""),"*PASS",IF(AND(J10="RMK3",I334="E"),"FAIL",IF(AND(J10="RMK1",I334="F"),"FAIL",IF(AND(J10="RMK2",I334="F"),"FAIL",IF(J10="RMK1","PASS",IF(J10="RMK2","PASS",IF(J10="RMK3","PASS","ERROR"))))))))))))))</f>
        <v/>
      </c>
      <c r="K334" s="22" t="str">
        <f>IF(Sheet1!I230="","",Sheet1!I230)</f>
        <v/>
      </c>
    </row>
    <row r="335" spans="1:11" x14ac:dyDescent="0.35">
      <c r="A335" s="4">
        <v>230</v>
      </c>
      <c r="B335" s="19" t="str">
        <f>IF(Sheet1!B231="","",Sheet1!B231)</f>
        <v/>
      </c>
      <c r="C335" s="4" t="str">
        <f>IF(Sheet1!C231="","",Sheet1!C231)</f>
        <v/>
      </c>
      <c r="D335" s="4" t="str">
        <f>IF(Sheet1!D231="","",Sheet1!D231)</f>
        <v/>
      </c>
      <c r="E335" s="4" t="str">
        <f>IF(Sheet1!E231="","",Sheet1!E231)</f>
        <v/>
      </c>
      <c r="F335" s="4" t="str">
        <f>IF(Sheet1!F231="","",Sheet1!F231)</f>
        <v/>
      </c>
      <c r="G335" s="4" t="str">
        <f>IF(Sheet1!G231="","",Sheet1!G231)</f>
        <v/>
      </c>
      <c r="H335" s="13" t="str">
        <f>IF(AND(E335="",F335="",G335=""),"",IF(K335&lt;&gt;"",SUM(E335:G335)+K335,IF(SUM(E335:G335)&gt;100,"ERROR",IF(AND(E10="TEST",SUM(E335:G335)&lt;=100),SUM(E335:G335),IF(AND(E10="*TEST",F335="",E335&lt;=30,G335&lt;=70),SUM(E335:G335),IF(AND(E10="*TEST",F335&lt;=20,E335&lt;=20,G335&lt;=60),SUM(E335:G335),IF(AND(E10="*TEST",F335="-",E335&lt;=20,G335&lt;=60),SUM(E335:G335),"ERROR")))))))</f>
        <v/>
      </c>
      <c r="I335" s="4" t="str">
        <f>IF(H335="ERROR","ERROR",IF(H335="","",IF(AND(F10="*LAB",J10="RMK1",F335="-"),"F",IF(AND(F10="*LAB",J10="RMK2",F335="-"),"F",IF(AND(F10="*LAB",J10="RMK3",F335="-"),"E",IF(H335&gt;69.5,"A",IF(H335&gt;59.5,"B",IF(H335&gt;49.5,"C",IF(AND(D10="*PROGRAM",J10="RMK1",H335&lt;49.5),"F",IF(AND(D10="*PROGRAM",J10="RMK2",H335&lt;49.5),"F",IF(AND(D10="*PROGRAM",J10="RMK3",H335&lt;49.5),"E",IF(H335&gt;44.5,"D",IF(AND(J10="RMK3",H335&lt;44.5),"E",IF(AND(J10="RMK2",H335&lt;44.5),"F",IF(AND(J10="RMK1",H335&gt;39.5),"E","F")))))))))))))))</f>
        <v/>
      </c>
      <c r="J335" s="23" t="str">
        <f>IF(H335="ERROR","ERROR",IF(I335="","",IF(AND(J10="RMK3",I335="E",K335&lt;&gt;""),"*FAIL",IF(AND(J10="RMK1",I335="F",K335&lt;&gt;""),"*FAIL",IF(AND(J10="RMK2",I335="F",K335&lt;&gt;""),"*FAIL",IF(AND(J10="RMK1",K335&lt;&gt;""),"*PASS",IF(AND(J10="RMK2",K335&lt;&gt;""),"*PASS",IF(AND(J10="RMK3",K335&lt;&gt;""),"*PASS",IF(AND(J10="RMK3",I335="E"),"FAIL",IF(AND(J10="RMK1",I335="F"),"FAIL",IF(AND(J10="RMK2",I335="F"),"FAIL",IF(J10="RMK1","PASS",IF(J10="RMK2","PASS",IF(J10="RMK3","PASS","ERROR"))))))))))))))</f>
        <v/>
      </c>
      <c r="K335" s="22" t="str">
        <f>IF(Sheet1!I231="","",Sheet1!I231)</f>
        <v/>
      </c>
    </row>
    <row r="336" spans="1:11" x14ac:dyDescent="0.35">
      <c r="A336" s="4">
        <v>231</v>
      </c>
      <c r="B336" s="19" t="str">
        <f>IF(Sheet1!B232="","",Sheet1!B232)</f>
        <v/>
      </c>
      <c r="C336" s="4" t="str">
        <f>IF(Sheet1!C232="","",Sheet1!C232)</f>
        <v/>
      </c>
      <c r="D336" s="4" t="str">
        <f>IF(Sheet1!D232="","",Sheet1!D232)</f>
        <v/>
      </c>
      <c r="E336" s="4" t="str">
        <f>IF(Sheet1!E232="","",Sheet1!E232)</f>
        <v/>
      </c>
      <c r="F336" s="4" t="str">
        <f>IF(Sheet1!F232="","",Sheet1!F232)</f>
        <v/>
      </c>
      <c r="G336" s="4" t="str">
        <f>IF(Sheet1!G232="","",Sheet1!G232)</f>
        <v/>
      </c>
      <c r="H336" s="13" t="str">
        <f>IF(AND(E336="",F336="",G336=""),"",IF(K336&lt;&gt;"",SUM(E336:G336)+K336,IF(SUM(E336:G336)&gt;100,"ERROR",IF(AND(E10="TEST",SUM(E336:G336)&lt;=100),SUM(E336:G336),IF(AND(E10="*TEST",F336="",E336&lt;=30,G336&lt;=70),SUM(E336:G336),IF(AND(E10="*TEST",F336&lt;=20,E336&lt;=20,G336&lt;=60),SUM(E336:G336),IF(AND(E10="*TEST",F336="-",E336&lt;=20,G336&lt;=60),SUM(E336:G336),"ERROR")))))))</f>
        <v/>
      </c>
      <c r="I336" s="4" t="str">
        <f>IF(H336="ERROR","ERROR",IF(H336="","",IF(AND(F10="*LAB",J10="RMK1",F336="-"),"F",IF(AND(F10="*LAB",J10="RMK2",F336="-"),"F",IF(AND(F10="*LAB",J10="RMK3",F336="-"),"E",IF(H336&gt;69.5,"A",IF(H336&gt;59.5,"B",IF(H336&gt;49.5,"C",IF(AND(D10="*PROGRAM",J10="RMK1",H336&lt;49.5),"F",IF(AND(D10="*PROGRAM",J10="RMK2",H336&lt;49.5),"F",IF(AND(D10="*PROGRAM",J10="RMK3",H336&lt;49.5),"E",IF(H336&gt;44.5,"D",IF(AND(J10="RMK3",H336&lt;44.5),"E",IF(AND(J10="RMK2",H336&lt;44.5),"F",IF(AND(J10="RMK1",H336&gt;39.5),"E","F")))))))))))))))</f>
        <v/>
      </c>
      <c r="J336" s="23" t="str">
        <f>IF(H336="ERROR","ERROR",IF(I336="","",IF(AND(J10="RMK3",I336="E",K336&lt;&gt;""),"*FAIL",IF(AND(J10="RMK1",I336="F",K336&lt;&gt;""),"*FAIL",IF(AND(J10="RMK2",I336="F",K336&lt;&gt;""),"*FAIL",IF(AND(J10="RMK1",K336&lt;&gt;""),"*PASS",IF(AND(J10="RMK2",K336&lt;&gt;""),"*PASS",IF(AND(J10="RMK3",K336&lt;&gt;""),"*PASS",IF(AND(J10="RMK3",I336="E"),"FAIL",IF(AND(J10="RMK1",I336="F"),"FAIL",IF(AND(J10="RMK2",I336="F"),"FAIL",IF(J10="RMK1","PASS",IF(J10="RMK2","PASS",IF(J10="RMK3","PASS","ERROR"))))))))))))))</f>
        <v/>
      </c>
      <c r="K336" s="22" t="str">
        <f>IF(Sheet1!I232="","",Sheet1!I232)</f>
        <v/>
      </c>
    </row>
    <row r="337" spans="1:11" x14ac:dyDescent="0.35">
      <c r="A337" s="4">
        <v>232</v>
      </c>
      <c r="B337" s="19" t="str">
        <f>IF(Sheet1!B233="","",Sheet1!B233)</f>
        <v/>
      </c>
      <c r="C337" s="4" t="str">
        <f>IF(Sheet1!C233="","",Sheet1!C233)</f>
        <v/>
      </c>
      <c r="D337" s="4" t="str">
        <f>IF(Sheet1!D233="","",Sheet1!D233)</f>
        <v/>
      </c>
      <c r="E337" s="4" t="str">
        <f>IF(Sheet1!E233="","",Sheet1!E233)</f>
        <v/>
      </c>
      <c r="F337" s="4" t="str">
        <f>IF(Sheet1!F233="","",Sheet1!F233)</f>
        <v/>
      </c>
      <c r="G337" s="4" t="str">
        <f>IF(Sheet1!G233="","",Sheet1!G233)</f>
        <v/>
      </c>
      <c r="H337" s="13" t="str">
        <f>IF(AND(E337="",F337="",G337=""),"",IF(K337&lt;&gt;"",SUM(E337:G337)+K337,IF(SUM(E337:G337)&gt;100,"ERROR",IF(AND(E10="TEST",SUM(E337:G337)&lt;=100),SUM(E337:G337),IF(AND(E10="*TEST",F337="",E337&lt;=30,G337&lt;=70),SUM(E337:G337),IF(AND(E10="*TEST",F337&lt;=20,E337&lt;=20,G337&lt;=60),SUM(E337:G337),IF(AND(E10="*TEST",F337="-",E337&lt;=20,G337&lt;=60),SUM(E337:G337),"ERROR")))))))</f>
        <v/>
      </c>
      <c r="I337" s="4" t="str">
        <f>IF(H337="ERROR","ERROR",IF(H337="","",IF(AND(F10="*LAB",J10="RMK1",F337="-"),"F",IF(AND(F10="*LAB",J10="RMK2",F337="-"),"F",IF(AND(F10="*LAB",J10="RMK3",F337="-"),"E",IF(H337&gt;69.5,"A",IF(H337&gt;59.5,"B",IF(H337&gt;49.5,"C",IF(AND(D10="*PROGRAM",J10="RMK1",H337&lt;49.5),"F",IF(AND(D10="*PROGRAM",J10="RMK2",H337&lt;49.5),"F",IF(AND(D10="*PROGRAM",J10="RMK3",H337&lt;49.5),"E",IF(H337&gt;44.5,"D",IF(AND(J10="RMK3",H337&lt;44.5),"E",IF(AND(J10="RMK2",H337&lt;44.5),"F",IF(AND(J10="RMK1",H337&gt;39.5),"E","F")))))))))))))))</f>
        <v/>
      </c>
      <c r="J337" s="23" t="str">
        <f>IF(H337="ERROR","ERROR",IF(I337="","",IF(AND(J10="RMK3",I337="E",K337&lt;&gt;""),"*FAIL",IF(AND(J10="RMK1",I337="F",K337&lt;&gt;""),"*FAIL",IF(AND(J10="RMK2",I337="F",K337&lt;&gt;""),"*FAIL",IF(AND(J10="RMK1",K337&lt;&gt;""),"*PASS",IF(AND(J10="RMK2",K337&lt;&gt;""),"*PASS",IF(AND(J10="RMK3",K337&lt;&gt;""),"*PASS",IF(AND(J10="RMK3",I337="E"),"FAIL",IF(AND(J10="RMK1",I337="F"),"FAIL",IF(AND(J10="RMK2",I337="F"),"FAIL",IF(J10="RMK1","PASS",IF(J10="RMK2","PASS",IF(J10="RMK3","PASS","ERROR"))))))))))))))</f>
        <v/>
      </c>
      <c r="K337" s="22" t="str">
        <f>IF(Sheet1!I233="","",Sheet1!I233)</f>
        <v/>
      </c>
    </row>
    <row r="338" spans="1:11" x14ac:dyDescent="0.35">
      <c r="A338" s="4">
        <v>233</v>
      </c>
      <c r="B338" s="19" t="str">
        <f>IF(Sheet1!B234="","",Sheet1!B234)</f>
        <v/>
      </c>
      <c r="C338" s="4" t="str">
        <f>IF(Sheet1!C234="","",Sheet1!C234)</f>
        <v/>
      </c>
      <c r="D338" s="4" t="str">
        <f>IF(Sheet1!D234="","",Sheet1!D234)</f>
        <v/>
      </c>
      <c r="E338" s="4" t="str">
        <f>IF(Sheet1!E234="","",Sheet1!E234)</f>
        <v/>
      </c>
      <c r="F338" s="4" t="str">
        <f>IF(Sheet1!F234="","",Sheet1!F234)</f>
        <v/>
      </c>
      <c r="G338" s="4" t="str">
        <f>IF(Sheet1!G234="","",Sheet1!G234)</f>
        <v/>
      </c>
      <c r="H338" s="13" t="str">
        <f>IF(AND(E338="",F338="",G338=""),"",IF(K338&lt;&gt;"",SUM(E338:G338)+K338,IF(SUM(E338:G338)&gt;100,"ERROR",IF(AND(E10="TEST",SUM(E338:G338)&lt;=100),SUM(E338:G338),IF(AND(E10="*TEST",F338="",E338&lt;=30,G338&lt;=70),SUM(E338:G338),IF(AND(E10="*TEST",F338&lt;=20,E338&lt;=20,G338&lt;=60),SUM(E338:G338),IF(AND(E10="*TEST",F338="-",E338&lt;=20,G338&lt;=60),SUM(E338:G338),"ERROR")))))))</f>
        <v/>
      </c>
      <c r="I338" s="4" t="str">
        <f>IF(H338="ERROR","ERROR",IF(H338="","",IF(AND(F10="*LAB",J10="RMK1",F338="-"),"F",IF(AND(F10="*LAB",J10="RMK2",F338="-"),"F",IF(AND(F10="*LAB",J10="RMK3",F338="-"),"E",IF(H338&gt;69.5,"A",IF(H338&gt;59.5,"B",IF(H338&gt;49.5,"C",IF(AND(D10="*PROGRAM",J10="RMK1",H338&lt;49.5),"F",IF(AND(D10="*PROGRAM",J10="RMK2",H338&lt;49.5),"F",IF(AND(D10="*PROGRAM",J10="RMK3",H338&lt;49.5),"E",IF(H338&gt;44.5,"D",IF(AND(J10="RMK3",H338&lt;44.5),"E",IF(AND(J10="RMK2",H338&lt;44.5),"F",IF(AND(J10="RMK1",H338&gt;39.5),"E","F")))))))))))))))</f>
        <v/>
      </c>
      <c r="J338" s="23" t="str">
        <f>IF(H338="ERROR","ERROR",IF(I338="","",IF(AND(J10="RMK3",I338="E",K338&lt;&gt;""),"*FAIL",IF(AND(J10="RMK1",I338="F",K338&lt;&gt;""),"*FAIL",IF(AND(J10="RMK2",I338="F",K338&lt;&gt;""),"*FAIL",IF(AND(J10="RMK1",K338&lt;&gt;""),"*PASS",IF(AND(J10="RMK2",K338&lt;&gt;""),"*PASS",IF(AND(J10="RMK3",K338&lt;&gt;""),"*PASS",IF(AND(J10="RMK3",I338="E"),"FAIL",IF(AND(J10="RMK1",I338="F"),"FAIL",IF(AND(J10="RMK2",I338="F"),"FAIL",IF(J10="RMK1","PASS",IF(J10="RMK2","PASS",IF(J10="RMK3","PASS","ERROR"))))))))))))))</f>
        <v/>
      </c>
      <c r="K338" s="22" t="str">
        <f>IF(Sheet1!I234="","",Sheet1!I234)</f>
        <v/>
      </c>
    </row>
    <row r="339" spans="1:11" x14ac:dyDescent="0.35">
      <c r="A339" s="4">
        <v>234</v>
      </c>
      <c r="B339" s="19" t="str">
        <f>IF(Sheet1!B235="","",Sheet1!B235)</f>
        <v/>
      </c>
      <c r="C339" s="4" t="str">
        <f>IF(Sheet1!C235="","",Sheet1!C235)</f>
        <v/>
      </c>
      <c r="D339" s="4" t="str">
        <f>IF(Sheet1!D235="","",Sheet1!D235)</f>
        <v/>
      </c>
      <c r="E339" s="4" t="str">
        <f>IF(Sheet1!E235="","",Sheet1!E235)</f>
        <v/>
      </c>
      <c r="F339" s="4" t="str">
        <f>IF(Sheet1!F235="","",Sheet1!F235)</f>
        <v/>
      </c>
      <c r="G339" s="4" t="str">
        <f>IF(Sheet1!G235="","",Sheet1!G235)</f>
        <v/>
      </c>
      <c r="H339" s="13" t="str">
        <f>IF(AND(E339="",F339="",G339=""),"",IF(K339&lt;&gt;"",SUM(E339:G339)+K339,IF(SUM(E339:G339)&gt;100,"ERROR",IF(AND(E10="TEST",SUM(E339:G339)&lt;=100),SUM(E339:G339),IF(AND(E10="*TEST",F339="",E339&lt;=30,G339&lt;=70),SUM(E339:G339),IF(AND(E10="*TEST",F339&lt;=20,E339&lt;=20,G339&lt;=60),SUM(E339:G339),IF(AND(E10="*TEST",F339="-",E339&lt;=20,G339&lt;=60),SUM(E339:G339),"ERROR")))))))</f>
        <v/>
      </c>
      <c r="I339" s="4" t="str">
        <f>IF(H339="ERROR","ERROR",IF(H339="","",IF(AND(F10="*LAB",J10="RMK1",F339="-"),"F",IF(AND(F10="*LAB",J10="RMK2",F339="-"),"F",IF(AND(F10="*LAB",J10="RMK3",F339="-"),"E",IF(H339&gt;69.5,"A",IF(H339&gt;59.5,"B",IF(H339&gt;49.5,"C",IF(AND(D10="*PROGRAM",J10="RMK1",H339&lt;49.5),"F",IF(AND(D10="*PROGRAM",J10="RMK2",H339&lt;49.5),"F",IF(AND(D10="*PROGRAM",J10="RMK3",H339&lt;49.5),"E",IF(H339&gt;44.5,"D",IF(AND(J10="RMK3",H339&lt;44.5),"E",IF(AND(J10="RMK2",H339&lt;44.5),"F",IF(AND(J10="RMK1",H339&gt;39.5),"E","F")))))))))))))))</f>
        <v/>
      </c>
      <c r="J339" s="23" t="str">
        <f>IF(H339="ERROR","ERROR",IF(I339="","",IF(AND(J10="RMK3",I339="E",K339&lt;&gt;""),"*FAIL",IF(AND(J10="RMK1",I339="F",K339&lt;&gt;""),"*FAIL",IF(AND(J10="RMK2",I339="F",K339&lt;&gt;""),"*FAIL",IF(AND(J10="RMK1",K339&lt;&gt;""),"*PASS",IF(AND(J10="RMK2",K339&lt;&gt;""),"*PASS",IF(AND(J10="RMK3",K339&lt;&gt;""),"*PASS",IF(AND(J10="RMK3",I339="E"),"FAIL",IF(AND(J10="RMK1",I339="F"),"FAIL",IF(AND(J10="RMK2",I339="F"),"FAIL",IF(J10="RMK1","PASS",IF(J10="RMK2","PASS",IF(J10="RMK3","PASS","ERROR"))))))))))))))</f>
        <v/>
      </c>
      <c r="K339" s="22" t="str">
        <f>IF(Sheet1!I235="","",Sheet1!I235)</f>
        <v/>
      </c>
    </row>
    <row r="340" spans="1:11" x14ac:dyDescent="0.35">
      <c r="A340" s="4">
        <v>235</v>
      </c>
      <c r="B340" s="19" t="str">
        <f>IF(Sheet1!B236="","",Sheet1!B236)</f>
        <v/>
      </c>
      <c r="C340" s="4" t="str">
        <f>IF(Sheet1!C236="","",Sheet1!C236)</f>
        <v/>
      </c>
      <c r="D340" s="4" t="str">
        <f>IF(Sheet1!D236="","",Sheet1!D236)</f>
        <v/>
      </c>
      <c r="E340" s="4" t="str">
        <f>IF(Sheet1!E236="","",Sheet1!E236)</f>
        <v/>
      </c>
      <c r="F340" s="4" t="str">
        <f>IF(Sheet1!F236="","",Sheet1!F236)</f>
        <v/>
      </c>
      <c r="G340" s="4" t="str">
        <f>IF(Sheet1!G236="","",Sheet1!G236)</f>
        <v/>
      </c>
      <c r="H340" s="13" t="str">
        <f>IF(AND(E340="",F340="",G340=""),"",IF(K340&lt;&gt;"",SUM(E340:G340)+K340,IF(SUM(E340:G340)&gt;100,"ERROR",IF(AND(E10="TEST",SUM(E340:G340)&lt;=100),SUM(E340:G340),IF(AND(E10="*TEST",F340="",E340&lt;=30,G340&lt;=70),SUM(E340:G340),IF(AND(E10="*TEST",F340&lt;=20,E340&lt;=20,G340&lt;=60),SUM(E340:G340),IF(AND(E10="*TEST",F340="-",E340&lt;=20,G340&lt;=60),SUM(E340:G340),"ERROR")))))))</f>
        <v/>
      </c>
      <c r="I340" s="4" t="str">
        <f>IF(H340="ERROR","ERROR",IF(H340="","",IF(AND(F10="*LAB",J10="RMK1",F340="-"),"F",IF(AND(F10="*LAB",J10="RMK2",F340="-"),"F",IF(AND(F10="*LAB",J10="RMK3",F340="-"),"E",IF(H340&gt;69.5,"A",IF(H340&gt;59.5,"B",IF(H340&gt;49.5,"C",IF(AND(D10="*PROGRAM",J10="RMK1",H340&lt;49.5),"F",IF(AND(D10="*PROGRAM",J10="RMK2",H340&lt;49.5),"F",IF(AND(D10="*PROGRAM",J10="RMK3",H340&lt;49.5),"E",IF(H340&gt;44.5,"D",IF(AND(J10="RMK3",H340&lt;44.5),"E",IF(AND(J10="RMK2",H340&lt;44.5),"F",IF(AND(J10="RMK1",H340&gt;39.5),"E","F")))))))))))))))</f>
        <v/>
      </c>
      <c r="J340" s="23" t="str">
        <f>IF(H340="ERROR","ERROR",IF(I340="","",IF(AND(J10="RMK3",I340="E",K340&lt;&gt;""),"*FAIL",IF(AND(J10="RMK1",I340="F",K340&lt;&gt;""),"*FAIL",IF(AND(J10="RMK2",I340="F",K340&lt;&gt;""),"*FAIL",IF(AND(J10="RMK1",K340&lt;&gt;""),"*PASS",IF(AND(J10="RMK2",K340&lt;&gt;""),"*PASS",IF(AND(J10="RMK3",K340&lt;&gt;""),"*PASS",IF(AND(J10="RMK3",I340="E"),"FAIL",IF(AND(J10="RMK1",I340="F"),"FAIL",IF(AND(J10="RMK2",I340="F"),"FAIL",IF(J10="RMK1","PASS",IF(J10="RMK2","PASS",IF(J10="RMK3","PASS","ERROR"))))))))))))))</f>
        <v/>
      </c>
      <c r="K340" s="22" t="str">
        <f>IF(Sheet1!I236="","",Sheet1!I236)</f>
        <v/>
      </c>
    </row>
    <row r="341" spans="1:11" x14ac:dyDescent="0.35">
      <c r="A341" s="4">
        <v>236</v>
      </c>
      <c r="B341" s="19" t="str">
        <f>IF(Sheet1!B237="","",Sheet1!B237)</f>
        <v/>
      </c>
      <c r="C341" s="4" t="str">
        <f>IF(Sheet1!C237="","",Sheet1!C237)</f>
        <v/>
      </c>
      <c r="D341" s="4" t="str">
        <f>IF(Sheet1!D237="","",Sheet1!D237)</f>
        <v/>
      </c>
      <c r="E341" s="4" t="str">
        <f>IF(Sheet1!E237="","",Sheet1!E237)</f>
        <v/>
      </c>
      <c r="F341" s="4" t="str">
        <f>IF(Sheet1!F237="","",Sheet1!F237)</f>
        <v/>
      </c>
      <c r="G341" s="4" t="str">
        <f>IF(Sheet1!G237="","",Sheet1!G237)</f>
        <v/>
      </c>
      <c r="H341" s="13" t="str">
        <f>IF(AND(E341="",F341="",G341=""),"",IF(K341&lt;&gt;"",SUM(E341:G341)+K341,IF(SUM(E341:G341)&gt;100,"ERROR",IF(AND(E10="TEST",SUM(E341:G341)&lt;=100),SUM(E341:G341),IF(AND(E10="*TEST",F341="",E341&lt;=30,G341&lt;=70),SUM(E341:G341),IF(AND(E10="*TEST",F341&lt;=20,E341&lt;=20,G341&lt;=60),SUM(E341:G341),IF(AND(E10="*TEST",F341="-",E341&lt;=20,G341&lt;=60),SUM(E341:G341),"ERROR")))))))</f>
        <v/>
      </c>
      <c r="I341" s="4" t="str">
        <f>IF(H341="ERROR","ERROR",IF(H341="","",IF(AND(F10="*LAB",J10="RMK1",F341="-"),"F",IF(AND(F10="*LAB",J10="RMK2",F341="-"),"F",IF(AND(F10="*LAB",J10="RMK3",F341="-"),"E",IF(H341&gt;69.5,"A",IF(H341&gt;59.5,"B",IF(H341&gt;49.5,"C",IF(AND(D10="*PROGRAM",J10="RMK1",H341&lt;49.5),"F",IF(AND(D10="*PROGRAM",J10="RMK2",H341&lt;49.5),"F",IF(AND(D10="*PROGRAM",J10="RMK3",H341&lt;49.5),"E",IF(H341&gt;44.5,"D",IF(AND(J10="RMK3",H341&lt;44.5),"E",IF(AND(J10="RMK2",H341&lt;44.5),"F",IF(AND(J10="RMK1",H341&gt;39.5),"E","F")))))))))))))))</f>
        <v/>
      </c>
      <c r="J341" s="23" t="str">
        <f>IF(H341="ERROR","ERROR",IF(I341="","",IF(AND(J10="RMK3",I341="E",K341&lt;&gt;""),"*FAIL",IF(AND(J10="RMK1",I341="F",K341&lt;&gt;""),"*FAIL",IF(AND(J10="RMK2",I341="F",K341&lt;&gt;""),"*FAIL",IF(AND(J10="RMK1",K341&lt;&gt;""),"*PASS",IF(AND(J10="RMK2",K341&lt;&gt;""),"*PASS",IF(AND(J10="RMK3",K341&lt;&gt;""),"*PASS",IF(AND(J10="RMK3",I341="E"),"FAIL",IF(AND(J10="RMK1",I341="F"),"FAIL",IF(AND(J10="RMK2",I341="F"),"FAIL",IF(J10="RMK1","PASS",IF(J10="RMK2","PASS",IF(J10="RMK3","PASS","ERROR"))))))))))))))</f>
        <v/>
      </c>
      <c r="K341" s="22" t="str">
        <f>IF(Sheet1!I237="","",Sheet1!I237)</f>
        <v/>
      </c>
    </row>
    <row r="342" spans="1:11" x14ac:dyDescent="0.35">
      <c r="A342" s="4">
        <v>237</v>
      </c>
      <c r="B342" s="19" t="str">
        <f>IF(Sheet1!B238="","",Sheet1!B238)</f>
        <v/>
      </c>
      <c r="C342" s="4" t="str">
        <f>IF(Sheet1!C238="","",Sheet1!C238)</f>
        <v/>
      </c>
      <c r="D342" s="4" t="str">
        <f>IF(Sheet1!D238="","",Sheet1!D238)</f>
        <v/>
      </c>
      <c r="E342" s="4" t="str">
        <f>IF(Sheet1!E238="","",Sheet1!E238)</f>
        <v/>
      </c>
      <c r="F342" s="4" t="str">
        <f>IF(Sheet1!F238="","",Sheet1!F238)</f>
        <v/>
      </c>
      <c r="G342" s="4" t="str">
        <f>IF(Sheet1!G238="","",Sheet1!G238)</f>
        <v/>
      </c>
      <c r="H342" s="13" t="str">
        <f>IF(AND(E342="",F342="",G342=""),"",IF(K342&lt;&gt;"",SUM(E342:G342)+K342,IF(SUM(E342:G342)&gt;100,"ERROR",IF(AND(E10="TEST",SUM(E342:G342)&lt;=100),SUM(E342:G342),IF(AND(E10="*TEST",F342="",E342&lt;=30,G342&lt;=70),SUM(E342:G342),IF(AND(E10="*TEST",F342&lt;=20,E342&lt;=20,G342&lt;=60),SUM(E342:G342),IF(AND(E10="*TEST",F342="-",E342&lt;=20,G342&lt;=60),SUM(E342:G342),"ERROR")))))))</f>
        <v/>
      </c>
      <c r="I342" s="4" t="str">
        <f>IF(H342="ERROR","ERROR",IF(H342="","",IF(AND(F10="*LAB",J10="RMK1",F342="-"),"F",IF(AND(F10="*LAB",J10="RMK2",F342="-"),"F",IF(AND(F10="*LAB",J10="RMK3",F342="-"),"E",IF(H342&gt;69.5,"A",IF(H342&gt;59.5,"B",IF(H342&gt;49.5,"C",IF(AND(D10="*PROGRAM",J10="RMK1",H342&lt;49.5),"F",IF(AND(D10="*PROGRAM",J10="RMK2",H342&lt;49.5),"F",IF(AND(D10="*PROGRAM",J10="RMK3",H342&lt;49.5),"E",IF(H342&gt;44.5,"D",IF(AND(J10="RMK3",H342&lt;44.5),"E",IF(AND(J10="RMK2",H342&lt;44.5),"F",IF(AND(J10="RMK1",H342&gt;39.5),"E","F")))))))))))))))</f>
        <v/>
      </c>
      <c r="J342" s="23" t="str">
        <f>IF(H342="ERROR","ERROR",IF(I342="","",IF(AND(J10="RMK3",I342="E",K342&lt;&gt;""),"*FAIL",IF(AND(J10="RMK1",I342="F",K342&lt;&gt;""),"*FAIL",IF(AND(J10="RMK2",I342="F",K342&lt;&gt;""),"*FAIL",IF(AND(J10="RMK1",K342&lt;&gt;""),"*PASS",IF(AND(J10="RMK2",K342&lt;&gt;""),"*PASS",IF(AND(J10="RMK3",K342&lt;&gt;""),"*PASS",IF(AND(J10="RMK3",I342="E"),"FAIL",IF(AND(J10="RMK1",I342="F"),"FAIL",IF(AND(J10="RMK2",I342="F"),"FAIL",IF(J10="RMK1","PASS",IF(J10="RMK2","PASS",IF(J10="RMK3","PASS","ERROR"))))))))))))))</f>
        <v/>
      </c>
      <c r="K342" s="22" t="str">
        <f>IF(Sheet1!I238="","",Sheet1!I238)</f>
        <v/>
      </c>
    </row>
    <row r="343" spans="1:11" x14ac:dyDescent="0.35">
      <c r="A343" s="4">
        <v>238</v>
      </c>
      <c r="B343" s="19" t="str">
        <f>IF(Sheet1!B239="","",Sheet1!B239)</f>
        <v/>
      </c>
      <c r="C343" s="4" t="str">
        <f>IF(Sheet1!C239="","",Sheet1!C239)</f>
        <v/>
      </c>
      <c r="D343" s="4" t="str">
        <f>IF(Sheet1!D239="","",Sheet1!D239)</f>
        <v/>
      </c>
      <c r="E343" s="4" t="str">
        <f>IF(Sheet1!E239="","",Sheet1!E239)</f>
        <v/>
      </c>
      <c r="F343" s="4" t="str">
        <f>IF(Sheet1!F239="","",Sheet1!F239)</f>
        <v/>
      </c>
      <c r="G343" s="4" t="str">
        <f>IF(Sheet1!G239="","",Sheet1!G239)</f>
        <v/>
      </c>
      <c r="H343" s="13" t="str">
        <f>IF(AND(E343="",F343="",G343=""),"",IF(K343&lt;&gt;"",SUM(E343:G343)+K343,IF(SUM(E343:G343)&gt;100,"ERROR",IF(AND(E10="TEST",SUM(E343:G343)&lt;=100),SUM(E343:G343),IF(AND(E10="*TEST",F343="",E343&lt;=30,G343&lt;=70),SUM(E343:G343),IF(AND(E10="*TEST",F343&lt;=20,E343&lt;=20,G343&lt;=60),SUM(E343:G343),IF(AND(E10="*TEST",F343="-",E343&lt;=20,G343&lt;=60),SUM(E343:G343),"ERROR")))))))</f>
        <v/>
      </c>
      <c r="I343" s="4" t="str">
        <f>IF(H343="ERROR","ERROR",IF(H343="","",IF(AND(F10="*LAB",J10="RMK1",F343="-"),"F",IF(AND(F10="*LAB",J10="RMK2",F343="-"),"F",IF(AND(F10="*LAB",J10="RMK3",F343="-"),"E",IF(H343&gt;69.5,"A",IF(H343&gt;59.5,"B",IF(H343&gt;49.5,"C",IF(AND(D10="*PROGRAM",J10="RMK1",H343&lt;49.5),"F",IF(AND(D10="*PROGRAM",J10="RMK2",H343&lt;49.5),"F",IF(AND(D10="*PROGRAM",J10="RMK3",H343&lt;49.5),"E",IF(H343&gt;44.5,"D",IF(AND(J10="RMK3",H343&lt;44.5),"E",IF(AND(J10="RMK2",H343&lt;44.5),"F",IF(AND(J10="RMK1",H343&gt;39.5),"E","F")))))))))))))))</f>
        <v/>
      </c>
      <c r="J343" s="23" t="str">
        <f>IF(H343="ERROR","ERROR",IF(I343="","",IF(AND(J10="RMK3",I343="E",K343&lt;&gt;""),"*FAIL",IF(AND(J10="RMK1",I343="F",K343&lt;&gt;""),"*FAIL",IF(AND(J10="RMK2",I343="F",K343&lt;&gt;""),"*FAIL",IF(AND(J10="RMK1",K343&lt;&gt;""),"*PASS",IF(AND(J10="RMK2",K343&lt;&gt;""),"*PASS",IF(AND(J10="RMK3",K343&lt;&gt;""),"*PASS",IF(AND(J10="RMK3",I343="E"),"FAIL",IF(AND(J10="RMK1",I343="F"),"FAIL",IF(AND(J10="RMK2",I343="F"),"FAIL",IF(J10="RMK1","PASS",IF(J10="RMK2","PASS",IF(J10="RMK3","PASS","ERROR"))))))))))))))</f>
        <v/>
      </c>
      <c r="K343" s="22" t="str">
        <f>IF(Sheet1!I239="","",Sheet1!I239)</f>
        <v/>
      </c>
    </row>
    <row r="344" spans="1:11" x14ac:dyDescent="0.35">
      <c r="A344" s="4">
        <v>239</v>
      </c>
      <c r="B344" s="19" t="str">
        <f>IF(Sheet1!B240="","",Sheet1!B240)</f>
        <v/>
      </c>
      <c r="C344" s="4" t="str">
        <f>IF(Sheet1!C240="","",Sheet1!C240)</f>
        <v/>
      </c>
      <c r="D344" s="4" t="str">
        <f>IF(Sheet1!D240="","",Sheet1!D240)</f>
        <v/>
      </c>
      <c r="E344" s="4" t="str">
        <f>IF(Sheet1!E240="","",Sheet1!E240)</f>
        <v/>
      </c>
      <c r="F344" s="4" t="str">
        <f>IF(Sheet1!F240="","",Sheet1!F240)</f>
        <v/>
      </c>
      <c r="G344" s="4" t="str">
        <f>IF(Sheet1!G240="","",Sheet1!G240)</f>
        <v/>
      </c>
      <c r="H344" s="13" t="str">
        <f>IF(AND(E344="",F344="",G344=""),"",IF(K344&lt;&gt;"",SUM(E344:G344)+K344,IF(SUM(E344:G344)&gt;100,"ERROR",IF(AND(E10="TEST",SUM(E344:G344)&lt;=100),SUM(E344:G344),IF(AND(E10="*TEST",F344="",E344&lt;=30,G344&lt;=70),SUM(E344:G344),IF(AND(E10="*TEST",F344&lt;=20,E344&lt;=20,G344&lt;=60),SUM(E344:G344),IF(AND(E10="*TEST",F344="-",E344&lt;=20,G344&lt;=60),SUM(E344:G344),"ERROR")))))))</f>
        <v/>
      </c>
      <c r="I344" s="4" t="str">
        <f>IF(H344="ERROR","ERROR",IF(H344="","",IF(AND(F10="*LAB",J10="RMK1",F344="-"),"F",IF(AND(F10="*LAB",J10="RMK2",F344="-"),"F",IF(AND(F10="*LAB",J10="RMK3",F344="-"),"E",IF(H344&gt;69.5,"A",IF(H344&gt;59.5,"B",IF(H344&gt;49.5,"C",IF(AND(D10="*PROGRAM",J10="RMK1",H344&lt;49.5),"F",IF(AND(D10="*PROGRAM",J10="RMK2",H344&lt;49.5),"F",IF(AND(D10="*PROGRAM",J10="RMK3",H344&lt;49.5),"E",IF(H344&gt;44.5,"D",IF(AND(J10="RMK3",H344&lt;44.5),"E",IF(AND(J10="RMK2",H344&lt;44.5),"F",IF(AND(J10="RMK1",H344&gt;39.5),"E","F")))))))))))))))</f>
        <v/>
      </c>
      <c r="J344" s="23" t="str">
        <f>IF(H344="ERROR","ERROR",IF(I344="","",IF(AND(J10="RMK3",I344="E",K344&lt;&gt;""),"*FAIL",IF(AND(J10="RMK1",I344="F",K344&lt;&gt;""),"*FAIL",IF(AND(J10="RMK2",I344="F",K344&lt;&gt;""),"*FAIL",IF(AND(J10="RMK1",K344&lt;&gt;""),"*PASS",IF(AND(J10="RMK2",K344&lt;&gt;""),"*PASS",IF(AND(J10="RMK3",K344&lt;&gt;""),"*PASS",IF(AND(J10="RMK3",I344="E"),"FAIL",IF(AND(J10="RMK1",I344="F"),"FAIL",IF(AND(J10="RMK2",I344="F"),"FAIL",IF(J10="RMK1","PASS",IF(J10="RMK2","PASS",IF(J10="RMK3","PASS","ERROR"))))))))))))))</f>
        <v/>
      </c>
      <c r="K344" s="22" t="str">
        <f>IF(Sheet1!I240="","",Sheet1!I240)</f>
        <v/>
      </c>
    </row>
    <row r="345" spans="1:11" x14ac:dyDescent="0.35">
      <c r="A345" s="4">
        <v>240</v>
      </c>
      <c r="B345" s="19" t="str">
        <f>IF(Sheet1!B241="","",Sheet1!B241)</f>
        <v/>
      </c>
      <c r="C345" s="4" t="str">
        <f>IF(Sheet1!C241="","",Sheet1!C241)</f>
        <v/>
      </c>
      <c r="D345" s="4" t="str">
        <f>IF(Sheet1!D241="","",Sheet1!D241)</f>
        <v/>
      </c>
      <c r="E345" s="4" t="str">
        <f>IF(Sheet1!E241="","",Sheet1!E241)</f>
        <v/>
      </c>
      <c r="F345" s="4" t="str">
        <f>IF(Sheet1!F241="","",Sheet1!F241)</f>
        <v/>
      </c>
      <c r="G345" s="4" t="str">
        <f>IF(Sheet1!G241="","",Sheet1!G241)</f>
        <v/>
      </c>
      <c r="H345" s="13" t="str">
        <f>IF(AND(E345="",F345="",G345=""),"",IF(K345&lt;&gt;"",SUM(E345:G345)+K345,IF(SUM(E345:G345)&gt;100,"ERROR",IF(AND(E10="TEST",SUM(E345:G345)&lt;=100),SUM(E345:G345),IF(AND(E10="*TEST",F345="",E345&lt;=30,G345&lt;=70),SUM(E345:G345),IF(AND(E10="*TEST",F345&lt;=20,E345&lt;=20,G345&lt;=60),SUM(E345:G345),IF(AND(E10="*TEST",F345="-",E345&lt;=20,G345&lt;=60),SUM(E345:G345),"ERROR")))))))</f>
        <v/>
      </c>
      <c r="I345" s="4" t="str">
        <f>IF(H345="ERROR","ERROR",IF(H345="","",IF(AND(F10="*LAB",J10="RMK1",F345="-"),"F",IF(AND(F10="*LAB",J10="RMK2",F345="-"),"F",IF(AND(F10="*LAB",J10="RMK3",F345="-"),"E",IF(H345&gt;69.5,"A",IF(H345&gt;59.5,"B",IF(H345&gt;49.5,"C",IF(AND(D10="*PROGRAM",J10="RMK1",H345&lt;49.5),"F",IF(AND(D10="*PROGRAM",J10="RMK2",H345&lt;49.5),"F",IF(AND(D10="*PROGRAM",J10="RMK3",H345&lt;49.5),"E",IF(H345&gt;44.5,"D",IF(AND(J10="RMK3",H345&lt;44.5),"E",IF(AND(J10="RMK2",H345&lt;44.5),"F",IF(AND(J10="RMK1",H345&gt;39.5),"E","F")))))))))))))))</f>
        <v/>
      </c>
      <c r="J345" s="23" t="str">
        <f>IF(H345="ERROR","ERROR",IF(I345="","",IF(AND(J10="RMK3",I345="E",K345&lt;&gt;""),"*FAIL",IF(AND(J10="RMK1",I345="F",K345&lt;&gt;""),"*FAIL",IF(AND(J10="RMK2",I345="F",K345&lt;&gt;""),"*FAIL",IF(AND(J10="RMK1",K345&lt;&gt;""),"*PASS",IF(AND(J10="RMK2",K345&lt;&gt;""),"*PASS",IF(AND(J10="RMK3",K345&lt;&gt;""),"*PASS",IF(AND(J10="RMK3",I345="E"),"FAIL",IF(AND(J10="RMK1",I345="F"),"FAIL",IF(AND(J10="RMK2",I345="F"),"FAIL",IF(J10="RMK1","PASS",IF(J10="RMK2","PASS",IF(J10="RMK3","PASS","ERROR"))))))))))))))</f>
        <v/>
      </c>
      <c r="K345" s="22" t="str">
        <f>IF(Sheet1!I241="","",Sheet1!I241)</f>
        <v/>
      </c>
    </row>
    <row r="346" spans="1:11" ht="25.25" customHeight="1" thickBot="1" x14ac:dyDescent="0.3">
      <c r="B346" s="5"/>
      <c r="G346" s="37"/>
      <c r="H346" s="37"/>
      <c r="I346" s="37"/>
      <c r="J346" s="37"/>
    </row>
    <row r="347" spans="1:11" ht="16" thickBot="1" x14ac:dyDescent="0.3">
      <c r="B347" s="17" t="s">
        <v>12</v>
      </c>
      <c r="C347" s="18"/>
      <c r="D347" s="18"/>
      <c r="E347" s="18"/>
      <c r="F347" s="18"/>
      <c r="G347" s="35" t="s">
        <v>11</v>
      </c>
      <c r="H347" s="35"/>
      <c r="I347" s="35"/>
      <c r="J347" s="35"/>
    </row>
    <row r="348" spans="1:11" x14ac:dyDescent="0.25">
      <c r="A348" s="1" t="str">
        <f>IF(AND(I365="",I306&lt;&gt;""),A891,"")</f>
        <v/>
      </c>
      <c r="B348" s="2" t="str">
        <f>IF(A348="","",B891)</f>
        <v/>
      </c>
      <c r="C348" s="35" t="s">
        <v>18</v>
      </c>
      <c r="D348" s="35"/>
      <c r="E348" s="35"/>
      <c r="F348" s="35"/>
    </row>
    <row r="349" spans="1:11" ht="16" thickBot="1" x14ac:dyDescent="0.3">
      <c r="A349" s="1" t="str">
        <f>IF(A348="","",A892)</f>
        <v/>
      </c>
      <c r="B349" s="2" t="str">
        <f>IF(A348="","",B892)</f>
        <v/>
      </c>
    </row>
    <row r="350" spans="1:11" x14ac:dyDescent="0.25">
      <c r="A350" s="1" t="str">
        <f>IF(A348="","",A893)</f>
        <v/>
      </c>
      <c r="B350" s="2" t="str">
        <f>IF(A348="","",B893)</f>
        <v/>
      </c>
      <c r="C350" s="34" t="s">
        <v>13</v>
      </c>
      <c r="D350" s="35"/>
      <c r="E350" s="35"/>
      <c r="F350" s="35"/>
      <c r="G350" s="35"/>
      <c r="H350" s="35"/>
      <c r="I350" s="35"/>
      <c r="J350" s="36"/>
    </row>
    <row r="351" spans="1:11" x14ac:dyDescent="0.25">
      <c r="A351" s="1" t="str">
        <f>IF(A348="","",A894)</f>
        <v/>
      </c>
      <c r="B351" s="2" t="str">
        <f>IF(A348="","",B894)</f>
        <v/>
      </c>
      <c r="C351" s="32" t="s">
        <v>14</v>
      </c>
      <c r="D351" s="28"/>
      <c r="E351" s="28"/>
      <c r="F351" s="17"/>
      <c r="G351" s="28" t="s">
        <v>17</v>
      </c>
      <c r="H351" s="28"/>
      <c r="I351" s="28"/>
      <c r="J351" s="29"/>
    </row>
    <row r="352" spans="1:11" x14ac:dyDescent="0.25">
      <c r="A352" s="1" t="str">
        <f>IF(A348="","",IF(J10="RMK2","F =","E ="))</f>
        <v/>
      </c>
      <c r="B352" s="2" t="str">
        <f>IF(A348="","",IF(J10="RMK2",COUNTIF(I11:I880,"F"),COUNTIF(I11:I880,"E")))</f>
        <v/>
      </c>
      <c r="C352" s="32" t="s">
        <v>15</v>
      </c>
      <c r="D352" s="28"/>
      <c r="E352" s="28"/>
      <c r="F352" s="17"/>
      <c r="G352" s="28" t="str">
        <f>G57</f>
        <v>40%  -  44%:  E</v>
      </c>
      <c r="H352" s="28"/>
      <c r="I352" s="28"/>
      <c r="J352" s="29"/>
    </row>
    <row r="353" spans="1:11" ht="16" thickBot="1" x14ac:dyDescent="0.3">
      <c r="A353" s="1" t="str">
        <f>IF(A348="","",IF(J10="RMK1","F =","ALL="))</f>
        <v/>
      </c>
      <c r="B353" s="2" t="str">
        <f>IF(A348="","",IF(J10="RMK1",COUNTIF(I11:I880,"F"),B898))</f>
        <v/>
      </c>
      <c r="C353" s="33" t="s">
        <v>16</v>
      </c>
      <c r="D353" s="30"/>
      <c r="E353" s="30"/>
      <c r="F353" s="15"/>
      <c r="G353" s="30" t="str">
        <f>G58</f>
        <v>Below 40%:  F</v>
      </c>
      <c r="H353" s="30"/>
      <c r="I353" s="30"/>
      <c r="J353" s="31"/>
    </row>
    <row r="354" spans="1:11" x14ac:dyDescent="0.25">
      <c r="A354" s="1" t="str">
        <f>IF(A348="","",IF(J10="RMK3","% E=","% F="))</f>
        <v/>
      </c>
      <c r="B354" s="6" t="str">
        <f>IF(A348="","",IF(J10="RMK3",COUNTIF(I11:I880,"E")/B898,COUNTIF(I11:I880,"F")/B898))</f>
        <v/>
      </c>
      <c r="J354" s="7" t="s">
        <v>24</v>
      </c>
    </row>
    <row r="355" spans="1:11" x14ac:dyDescent="0.25">
      <c r="A355" s="8"/>
      <c r="B355" s="8"/>
    </row>
    <row r="356" spans="1:11" ht="26" x14ac:dyDescent="0.25">
      <c r="B356" s="44" t="s">
        <v>9</v>
      </c>
      <c r="C356" s="44"/>
      <c r="D356" s="44"/>
      <c r="E356" s="44"/>
      <c r="F356" s="44"/>
      <c r="G356" s="44"/>
      <c r="H356" s="44"/>
      <c r="I356" s="44"/>
      <c r="J356" s="44"/>
    </row>
    <row r="357" spans="1:11" ht="23.5" x14ac:dyDescent="0.25">
      <c r="B357" s="45" t="s">
        <v>10</v>
      </c>
      <c r="C357" s="45"/>
      <c r="D357" s="45"/>
      <c r="E357" s="45"/>
      <c r="F357" s="45"/>
      <c r="G357" s="45"/>
      <c r="H357" s="45"/>
      <c r="I357" s="45"/>
      <c r="J357" s="45"/>
    </row>
    <row r="358" spans="1:11" x14ac:dyDescent="0.25"/>
    <row r="359" spans="1:11" x14ac:dyDescent="0.25">
      <c r="A359" s="38" t="str">
        <f>A5</f>
        <v>School of Student: CE-SPESS</v>
      </c>
      <c r="B359" s="38"/>
      <c r="C359" s="38"/>
      <c r="E359" s="39" t="str">
        <f>E5</f>
        <v>Semester: HARNATTAN</v>
      </c>
      <c r="F359" s="39"/>
      <c r="G359" s="39"/>
      <c r="H359" s="39"/>
      <c r="I359" s="39"/>
      <c r="J359" s="39"/>
    </row>
    <row r="360" spans="1:11" x14ac:dyDescent="0.25">
      <c r="A360" s="38" t="str">
        <f>A6</f>
        <v>Department: PRM</v>
      </c>
      <c r="B360" s="38"/>
      <c r="C360" s="38"/>
      <c r="E360" s="39" t="str">
        <f>E6</f>
        <v>Session: 2023/2024</v>
      </c>
      <c r="F360" s="39"/>
      <c r="G360" s="39"/>
      <c r="H360" s="39"/>
      <c r="I360" s="39"/>
      <c r="J360" s="39"/>
    </row>
    <row r="361" spans="1:11" x14ac:dyDescent="0.25">
      <c r="A361" s="38" t="str">
        <f>A7</f>
        <v>Title of Course: INTODUCTION TO PROCUREMENT</v>
      </c>
      <c r="B361" s="38"/>
      <c r="C361" s="38"/>
      <c r="E361" s="39" t="str">
        <f>E7</f>
        <v>Course Code:   PRM 201  Units:  3</v>
      </c>
      <c r="F361" s="39"/>
      <c r="G361" s="39"/>
      <c r="H361" s="39"/>
      <c r="I361" s="39"/>
      <c r="J361" s="39"/>
    </row>
    <row r="362" spans="1:11" x14ac:dyDescent="0.25">
      <c r="A362" s="38" t="str">
        <f>A8</f>
        <v>School Offering Course: CE-SPESS</v>
      </c>
      <c r="B362" s="38"/>
      <c r="C362" s="38"/>
      <c r="E362" s="39" t="str">
        <f>E8</f>
        <v>Date: 17/4/2025</v>
      </c>
      <c r="F362" s="39"/>
      <c r="G362" s="39"/>
      <c r="H362" s="39"/>
      <c r="I362" s="39"/>
      <c r="J362" s="39"/>
    </row>
    <row r="363" spans="1:11" x14ac:dyDescent="0.25">
      <c r="A363" s="27" t="str">
        <f>IF(A9="","",A9)</f>
        <v/>
      </c>
      <c r="B363" s="27"/>
      <c r="C363" s="27"/>
      <c r="D363" s="27"/>
      <c r="E363" s="27"/>
      <c r="F363" s="27"/>
      <c r="G363" s="27"/>
      <c r="H363" s="27"/>
      <c r="I363" s="27"/>
      <c r="J363" s="27"/>
    </row>
    <row r="364" spans="1:11" x14ac:dyDescent="0.25">
      <c r="A364" s="3" t="s">
        <v>0</v>
      </c>
      <c r="B364" s="3" t="s">
        <v>5</v>
      </c>
      <c r="C364" s="3" t="s">
        <v>6</v>
      </c>
      <c r="D364" s="3" t="s">
        <v>8</v>
      </c>
      <c r="E364" s="3" t="s">
        <v>1</v>
      </c>
      <c r="F364" s="3" t="s">
        <v>2</v>
      </c>
      <c r="G364" s="3" t="s">
        <v>3</v>
      </c>
      <c r="H364" s="3" t="s">
        <v>4</v>
      </c>
      <c r="I364" s="3" t="s">
        <v>7</v>
      </c>
      <c r="J364" s="3" t="str">
        <f>J10</f>
        <v>RMK1</v>
      </c>
    </row>
    <row r="365" spans="1:11" x14ac:dyDescent="0.35">
      <c r="A365" s="4">
        <v>241</v>
      </c>
      <c r="B365" s="19" t="str">
        <f>IF(Sheet1!B242="","",Sheet1!B242)</f>
        <v/>
      </c>
      <c r="C365" s="4" t="str">
        <f>IF(Sheet1!C242="","",Sheet1!C242)</f>
        <v/>
      </c>
      <c r="D365" s="4" t="str">
        <f>IF(Sheet1!D242="","",Sheet1!D242)</f>
        <v/>
      </c>
      <c r="E365" s="4" t="str">
        <f>IF(Sheet1!E242="","",Sheet1!E242)</f>
        <v/>
      </c>
      <c r="F365" s="4" t="str">
        <f>IF(Sheet1!F242="","",Sheet1!F242)</f>
        <v/>
      </c>
      <c r="G365" s="4" t="str">
        <f>IF(Sheet1!G242="","",Sheet1!G242)</f>
        <v/>
      </c>
      <c r="H365" s="13" t="str">
        <f>IF(AND(E365="",F365="",G365=""),"",IF(K365&lt;&gt;"",SUM(E365:G365)+K365,IF(SUM(E365:G365)&gt;100,"ERROR",IF(AND(E10="TEST",SUM(E365:G365)&lt;=100),SUM(E365:G365),IF(AND(E10="*TEST",F365="",E365&lt;=30,G365&lt;=70),SUM(E365:G365),IF(AND(E10="*TEST",F365&lt;=20,E365&lt;=20,G365&lt;=60),SUM(E365:G365),IF(AND(E10="*TEST",F365="-",E365&lt;=20,G365&lt;=60),SUM(E365:G365),"ERROR")))))))</f>
        <v/>
      </c>
      <c r="I365" s="4" t="str">
        <f>IF(H365="ERROR","ERROR",IF(H365="","",IF(AND(F10="*LAB",J10="RMK1",F365="-"),"F",IF(AND(F10="*LAB",J10="RMK2",F365="-"),"F",IF(AND(F10="*LAB",J10="RMK3",F365="-"),"E",IF(H365&gt;69.5,"A",IF(H365&gt;59.5,"B",IF(H365&gt;49.5,"C",IF(AND(D10="*PROGRAM",J10="RMK1",H365&lt;49.5),"F",IF(AND(D10="*PROGRAM",J10="RMK2",H365&lt;49.5),"F",IF(AND(D10="*PROGRAM",J10="RMK3",H365&lt;49.5),"E",IF(H365&gt;44.5,"D",IF(AND(J10="RMK3",H365&lt;44.5),"E",IF(AND(J10="RMK2",H365&lt;44.5),"F",IF(AND(J10="RMK1",H365&gt;39.5),"E","F")))))))))))))))</f>
        <v/>
      </c>
      <c r="J365" s="23" t="str">
        <f>IF(H365="ERROR","ERROR",IF(I365="","",IF(AND(J10="RMK3",I365="E",K365&lt;&gt;""),"*FAIL",IF(AND(J10="RMK1",I365="F",K365&lt;&gt;""),"*FAIL",IF(AND(J10="RMK2",I365="F",K365&lt;&gt;""),"*FAIL",IF(AND(J10="RMK1",K365&lt;&gt;""),"*PASS",IF(AND(J10="RMK2",K365&lt;&gt;""),"*PASS",IF(AND(J10="RMK3",K365&lt;&gt;""),"*PASS",IF(AND(J10="RMK3",I365="E"),"FAIL",IF(AND(J10="RMK1",I365="F"),"FAIL",IF(AND(J10="RMK2",I365="F"),"FAIL",IF(J10="RMK1","PASS",IF(J10="RMK2","PASS",IF(J10="RMK3","PASS","ERROR"))))))))))))))</f>
        <v/>
      </c>
      <c r="K365" s="22" t="str">
        <f>IF(Sheet1!I242="","",Sheet1!I242)</f>
        <v/>
      </c>
    </row>
    <row r="366" spans="1:11" x14ac:dyDescent="0.35">
      <c r="A366" s="4">
        <v>242</v>
      </c>
      <c r="B366" s="19" t="str">
        <f>IF(Sheet1!B243="","",Sheet1!B243)</f>
        <v/>
      </c>
      <c r="C366" s="4" t="str">
        <f>IF(Sheet1!C243="","",Sheet1!C243)</f>
        <v/>
      </c>
      <c r="D366" s="4" t="str">
        <f>IF(Sheet1!D243="","",Sheet1!D243)</f>
        <v/>
      </c>
      <c r="E366" s="4" t="str">
        <f>IF(Sheet1!E243="","",Sheet1!E243)</f>
        <v/>
      </c>
      <c r="F366" s="4" t="str">
        <f>IF(Sheet1!F243="","",Sheet1!F243)</f>
        <v/>
      </c>
      <c r="G366" s="4" t="str">
        <f>IF(Sheet1!G243="","",Sheet1!G243)</f>
        <v/>
      </c>
      <c r="H366" s="13" t="str">
        <f>IF(AND(E366="",F366="",G366=""),"",IF(K366&lt;&gt;"",SUM(E366:G366)+K366,IF(SUM(E366:G366)&gt;100,"ERROR",IF(AND(E10="TEST",SUM(E366:G366)&lt;=100),SUM(E366:G366),IF(AND(E10="*TEST",F366="",E366&lt;=30,G366&lt;=70),SUM(E366:G366),IF(AND(E10="*TEST",F366&lt;=20,E366&lt;=20,G366&lt;=60),SUM(E366:G366),IF(AND(E10="*TEST",F366="-",E366&lt;=20,G366&lt;=60),SUM(E366:G366),"ERROR")))))))</f>
        <v/>
      </c>
      <c r="I366" s="4" t="str">
        <f>IF(H366="ERROR","ERROR",IF(H366="","",IF(AND(F10="*LAB",J10="RMK1",F366="-"),"F",IF(AND(F10="*LAB",J10="RMK2",F366="-"),"F",IF(AND(F10="*LAB",J10="RMK3",F366="-"),"E",IF(H366&gt;69.5,"A",IF(H366&gt;59.5,"B",IF(H366&gt;49.5,"C",IF(AND(D10="*PROGRAM",J10="RMK1",H366&lt;49.5),"F",IF(AND(D10="*PROGRAM",J10="RMK2",H366&lt;49.5),"F",IF(AND(D10="*PROGRAM",J10="RMK3",H366&lt;49.5),"E",IF(H366&gt;44.5,"D",IF(AND(J10="RMK3",H366&lt;44.5),"E",IF(AND(J10="RMK2",H366&lt;44.5),"F",IF(AND(J10="RMK1",H366&gt;39.5),"E","F")))))))))))))))</f>
        <v/>
      </c>
      <c r="J366" s="23" t="str">
        <f>IF(H366="ERROR","ERROR",IF(I366="","",IF(AND(J10="RMK3",I366="E",K366&lt;&gt;""),"*FAIL",IF(AND(J10="RMK1",I366="F",K366&lt;&gt;""),"*FAIL",IF(AND(J10="RMK2",I366="F",K366&lt;&gt;""),"*FAIL",IF(AND(J10="RMK1",K366&lt;&gt;""),"*PASS",IF(AND(J10="RMK2",K366&lt;&gt;""),"*PASS",IF(AND(J10="RMK3",K366&lt;&gt;""),"*PASS",IF(AND(J10="RMK3",I366="E"),"FAIL",IF(AND(J10="RMK1",I366="F"),"FAIL",IF(AND(J10="RMK2",I366="F"),"FAIL",IF(J10="RMK1","PASS",IF(J10="RMK2","PASS",IF(J10="RMK3","PASS","ERROR"))))))))))))))</f>
        <v/>
      </c>
      <c r="K366" s="22" t="str">
        <f>IF(Sheet1!I243="","",Sheet1!I243)</f>
        <v/>
      </c>
    </row>
    <row r="367" spans="1:11" x14ac:dyDescent="0.35">
      <c r="A367" s="4">
        <v>243</v>
      </c>
      <c r="B367" s="19" t="str">
        <f>IF(Sheet1!B244="","",Sheet1!B244)</f>
        <v/>
      </c>
      <c r="C367" s="4" t="str">
        <f>IF(Sheet1!C244="","",Sheet1!C244)</f>
        <v/>
      </c>
      <c r="D367" s="4" t="str">
        <f>IF(Sheet1!D244="","",Sheet1!D244)</f>
        <v/>
      </c>
      <c r="E367" s="4" t="str">
        <f>IF(Sheet1!E244="","",Sheet1!E244)</f>
        <v/>
      </c>
      <c r="F367" s="4" t="str">
        <f>IF(Sheet1!F244="","",Sheet1!F244)</f>
        <v/>
      </c>
      <c r="G367" s="4" t="str">
        <f>IF(Sheet1!G244="","",Sheet1!G244)</f>
        <v/>
      </c>
      <c r="H367" s="13" t="str">
        <f>IF(AND(E367="",F367="",G367=""),"",IF(K367&lt;&gt;"",SUM(E367:G367)+K367,IF(SUM(E367:G367)&gt;100,"ERROR",IF(AND(E10="TEST",SUM(E367:G367)&lt;=100),SUM(E367:G367),IF(AND(E10="*TEST",F367="",E367&lt;=30,G367&lt;=70),SUM(E367:G367),IF(AND(E10="*TEST",F367&lt;=20,E367&lt;=20,G367&lt;=60),SUM(E367:G367),IF(AND(E10="*TEST",F367="-",E367&lt;=20,G367&lt;=60),SUM(E367:G367),"ERROR")))))))</f>
        <v/>
      </c>
      <c r="I367" s="4" t="str">
        <f>IF(H367="ERROR","ERROR",IF(H367="","",IF(AND(F10="*LAB",J10="RMK1",F367="-"),"F",IF(AND(F10="*LAB",J10="RMK2",F367="-"),"F",IF(AND(F10="*LAB",J10="RMK3",F367="-"),"E",IF(H367&gt;69.5,"A",IF(H367&gt;59.5,"B",IF(H367&gt;49.5,"C",IF(AND(D10="*PROGRAM",J10="RMK1",H367&lt;49.5),"F",IF(AND(D10="*PROGRAM",J10="RMK2",H367&lt;49.5),"F",IF(AND(D10="*PROGRAM",J10="RMK3",H367&lt;49.5),"E",IF(H367&gt;44.5,"D",IF(AND(J10="RMK3",H367&lt;44.5),"E",IF(AND(J10="RMK2",H367&lt;44.5),"F",IF(AND(J10="RMK1",H367&gt;39.5),"E","F")))))))))))))))</f>
        <v/>
      </c>
      <c r="J367" s="23" t="str">
        <f>IF(H367="ERROR","ERROR",IF(I367="","",IF(AND(J10="RMK3",I367="E",K367&lt;&gt;""),"*FAIL",IF(AND(J10="RMK1",I367="F",K367&lt;&gt;""),"*FAIL",IF(AND(J10="RMK2",I367="F",K367&lt;&gt;""),"*FAIL",IF(AND(J10="RMK1",K367&lt;&gt;""),"*PASS",IF(AND(J10="RMK2",K367&lt;&gt;""),"*PASS",IF(AND(J10="RMK3",K367&lt;&gt;""),"*PASS",IF(AND(J10="RMK3",I367="E"),"FAIL",IF(AND(J10="RMK1",I367="F"),"FAIL",IF(AND(J10="RMK2",I367="F"),"FAIL",IF(J10="RMK1","PASS",IF(J10="RMK2","PASS",IF(J10="RMK3","PASS","ERROR"))))))))))))))</f>
        <v/>
      </c>
      <c r="K367" s="22" t="str">
        <f>IF(Sheet1!I244="","",Sheet1!I244)</f>
        <v/>
      </c>
    </row>
    <row r="368" spans="1:11" x14ac:dyDescent="0.35">
      <c r="A368" s="4">
        <v>244</v>
      </c>
      <c r="B368" s="19" t="str">
        <f>IF(Sheet1!B245="","",Sheet1!B245)</f>
        <v/>
      </c>
      <c r="C368" s="4" t="str">
        <f>IF(Sheet1!C245="","",Sheet1!C245)</f>
        <v/>
      </c>
      <c r="D368" s="4" t="str">
        <f>IF(Sheet1!D245="","",Sheet1!D245)</f>
        <v/>
      </c>
      <c r="E368" s="4" t="str">
        <f>IF(Sheet1!E245="","",Sheet1!E245)</f>
        <v/>
      </c>
      <c r="F368" s="4" t="str">
        <f>IF(Sheet1!F245="","",Sheet1!F245)</f>
        <v/>
      </c>
      <c r="G368" s="4" t="str">
        <f>IF(Sheet1!G245="","",Sheet1!G245)</f>
        <v/>
      </c>
      <c r="H368" s="13" t="str">
        <f>IF(AND(E368="",F368="",G368=""),"",IF(K368&lt;&gt;"",SUM(E368:G368)+K368,IF(SUM(E368:G368)&gt;100,"ERROR",IF(AND(E10="TEST",SUM(E368:G368)&lt;=100),SUM(E368:G368),IF(AND(E10="*TEST",F368="",E368&lt;=30,G368&lt;=70),SUM(E368:G368),IF(AND(E10="*TEST",F368&lt;=20,E368&lt;=20,G368&lt;=60),SUM(E368:G368),IF(AND(E10="*TEST",F368="-",E368&lt;=20,G368&lt;=60),SUM(E368:G368),"ERROR")))))))</f>
        <v/>
      </c>
      <c r="I368" s="4" t="str">
        <f>IF(H368="ERROR","ERROR",IF(H368="","",IF(AND(F10="*LAB",J10="RMK1",F368="-"),"F",IF(AND(F10="*LAB",J10="RMK2",F368="-"),"F",IF(AND(F10="*LAB",J10="RMK3",F368="-"),"E",IF(H368&gt;69.5,"A",IF(H368&gt;59.5,"B",IF(H368&gt;49.5,"C",IF(AND(D10="*PROGRAM",J10="RMK1",H368&lt;49.5),"F",IF(AND(D10="*PROGRAM",J10="RMK2",H368&lt;49.5),"F",IF(AND(D10="*PROGRAM",J10="RMK3",H368&lt;49.5),"E",IF(H368&gt;44.5,"D",IF(AND(J10="RMK3",H368&lt;44.5),"E",IF(AND(J10="RMK2",H368&lt;44.5),"F",IF(AND(J10="RMK1",H368&gt;39.5),"E","F")))))))))))))))</f>
        <v/>
      </c>
      <c r="J368" s="23" t="str">
        <f>IF(H368="ERROR","ERROR",IF(I368="","",IF(AND(J10="RMK3",I368="E",K368&lt;&gt;""),"*FAIL",IF(AND(J10="RMK1",I368="F",K368&lt;&gt;""),"*FAIL",IF(AND(J10="RMK2",I368="F",K368&lt;&gt;""),"*FAIL",IF(AND(J10="RMK1",K368&lt;&gt;""),"*PASS",IF(AND(J10="RMK2",K368&lt;&gt;""),"*PASS",IF(AND(J10="RMK3",K368&lt;&gt;""),"*PASS",IF(AND(J10="RMK3",I368="E"),"FAIL",IF(AND(J10="RMK1",I368="F"),"FAIL",IF(AND(J10="RMK2",I368="F"),"FAIL",IF(J10="RMK1","PASS",IF(J10="RMK2","PASS",IF(J10="RMK3","PASS","ERROR"))))))))))))))</f>
        <v/>
      </c>
      <c r="K368" s="22" t="str">
        <f>IF(Sheet1!I245="","",Sheet1!I245)</f>
        <v/>
      </c>
    </row>
    <row r="369" spans="1:11" x14ac:dyDescent="0.35">
      <c r="A369" s="4">
        <v>245</v>
      </c>
      <c r="B369" s="19" t="str">
        <f>IF(Sheet1!B246="","",Sheet1!B246)</f>
        <v/>
      </c>
      <c r="C369" s="4" t="str">
        <f>IF(Sheet1!C246="","",Sheet1!C246)</f>
        <v/>
      </c>
      <c r="D369" s="4" t="str">
        <f>IF(Sheet1!D246="","",Sheet1!D246)</f>
        <v/>
      </c>
      <c r="E369" s="4" t="str">
        <f>IF(Sheet1!E246="","",Sheet1!E246)</f>
        <v/>
      </c>
      <c r="F369" s="4" t="str">
        <f>IF(Sheet1!F246="","",Sheet1!F246)</f>
        <v/>
      </c>
      <c r="G369" s="4" t="str">
        <f>IF(Sheet1!G246="","",Sheet1!G246)</f>
        <v/>
      </c>
      <c r="H369" s="13" t="str">
        <f>IF(AND(E369="",F369="",G369=""),"",IF(K369&lt;&gt;"",SUM(E369:G369)+K369,IF(SUM(E369:G369)&gt;100,"ERROR",IF(AND(E10="TEST",SUM(E369:G369)&lt;=100),SUM(E369:G369),IF(AND(E10="*TEST",F369="",E369&lt;=30,G369&lt;=70),SUM(E369:G369),IF(AND(E10="*TEST",F369&lt;=20,E369&lt;=20,G369&lt;=60),SUM(E369:G369),IF(AND(E10="*TEST",F369="-",E369&lt;=20,G369&lt;=60),SUM(E369:G369),"ERROR")))))))</f>
        <v/>
      </c>
      <c r="I369" s="4" t="str">
        <f>IF(H369="ERROR","ERROR",IF(H369="","",IF(AND(F10="*LAB",J10="RMK1",F369="-"),"F",IF(AND(F10="*LAB",J10="RMK2",F369="-"),"F",IF(AND(F10="*LAB",J10="RMK3",F369="-"),"E",IF(H369&gt;69.5,"A",IF(H369&gt;59.5,"B",IF(H369&gt;49.5,"C",IF(AND(D10="*PROGRAM",J10="RMK1",H369&lt;49.5),"F",IF(AND(D10="*PROGRAM",J10="RMK2",H369&lt;49.5),"F",IF(AND(D10="*PROGRAM",J10="RMK3",H369&lt;49.5),"E",IF(H369&gt;44.5,"D",IF(AND(J10="RMK3",H369&lt;44.5),"E",IF(AND(J10="RMK2",H369&lt;44.5),"F",IF(AND(J10="RMK1",H369&gt;39.5),"E","F")))))))))))))))</f>
        <v/>
      </c>
      <c r="J369" s="23" t="str">
        <f>IF(H369="ERROR","ERROR",IF(I369="","",IF(AND(J10="RMK3",I369="E",K369&lt;&gt;""),"*FAIL",IF(AND(J10="RMK1",I369="F",K369&lt;&gt;""),"*FAIL",IF(AND(J10="RMK2",I369="F",K369&lt;&gt;""),"*FAIL",IF(AND(J10="RMK1",K369&lt;&gt;""),"*PASS",IF(AND(J10="RMK2",K369&lt;&gt;""),"*PASS",IF(AND(J10="RMK3",K369&lt;&gt;""),"*PASS",IF(AND(J10="RMK3",I369="E"),"FAIL",IF(AND(J10="RMK1",I369="F"),"FAIL",IF(AND(J10="RMK2",I369="F"),"FAIL",IF(J10="RMK1","PASS",IF(J10="RMK2","PASS",IF(J10="RMK3","PASS","ERROR"))))))))))))))</f>
        <v/>
      </c>
      <c r="K369" s="22" t="str">
        <f>IF(Sheet1!I246="","",Sheet1!I246)</f>
        <v/>
      </c>
    </row>
    <row r="370" spans="1:11" x14ac:dyDescent="0.35">
      <c r="A370" s="4">
        <v>246</v>
      </c>
      <c r="B370" s="19" t="str">
        <f>IF(Sheet1!B247="","",Sheet1!B247)</f>
        <v/>
      </c>
      <c r="C370" s="4" t="str">
        <f>IF(Sheet1!C247="","",Sheet1!C247)</f>
        <v/>
      </c>
      <c r="D370" s="4" t="str">
        <f>IF(Sheet1!D247="","",Sheet1!D247)</f>
        <v/>
      </c>
      <c r="E370" s="4" t="str">
        <f>IF(Sheet1!E247="","",Sheet1!E247)</f>
        <v/>
      </c>
      <c r="F370" s="4" t="str">
        <f>IF(Sheet1!F247="","",Sheet1!F247)</f>
        <v/>
      </c>
      <c r="G370" s="4" t="str">
        <f>IF(Sheet1!G247="","",Sheet1!G247)</f>
        <v/>
      </c>
      <c r="H370" s="13" t="str">
        <f>IF(AND(E370="",F370="",G370=""),"",IF(K370&lt;&gt;"",SUM(E370:G370)+K370,IF(SUM(E370:G370)&gt;100,"ERROR",IF(AND(E10="TEST",SUM(E370:G370)&lt;=100),SUM(E370:G370),IF(AND(E10="*TEST",F370="",E370&lt;=30,G370&lt;=70),SUM(E370:G370),IF(AND(E10="*TEST",F370&lt;=20,E370&lt;=20,G370&lt;=60),SUM(E370:G370),IF(AND(E10="*TEST",F370="-",E370&lt;=20,G370&lt;=60),SUM(E370:G370),"ERROR")))))))</f>
        <v/>
      </c>
      <c r="I370" s="4" t="str">
        <f>IF(H370="ERROR","ERROR",IF(H370="","",IF(AND(F10="*LAB",J10="RMK1",F370="-"),"F",IF(AND(F10="*LAB",J10="RMK2",F370="-"),"F",IF(AND(F10="*LAB",J10="RMK3",F370="-"),"E",IF(H370&gt;69.5,"A",IF(H370&gt;59.5,"B",IF(H370&gt;49.5,"C",IF(AND(D10="*PROGRAM",J10="RMK1",H370&lt;49.5),"F",IF(AND(D10="*PROGRAM",J10="RMK2",H370&lt;49.5),"F",IF(AND(D10="*PROGRAM",J10="RMK3",H370&lt;49.5),"E",IF(H370&gt;44.5,"D",IF(AND(J10="RMK3",H370&lt;44.5),"E",IF(AND(J10="RMK2",H370&lt;44.5),"F",IF(AND(J10="RMK1",H370&gt;39.5),"E","F")))))))))))))))</f>
        <v/>
      </c>
      <c r="J370" s="23" t="str">
        <f>IF(H370="ERROR","ERROR",IF(I370="","",IF(AND(J10="RMK3",I370="E",K370&lt;&gt;""),"*FAIL",IF(AND(J10="RMK1",I370="F",K370&lt;&gt;""),"*FAIL",IF(AND(J10="RMK2",I370="F",K370&lt;&gt;""),"*FAIL",IF(AND(J10="RMK1",K370&lt;&gt;""),"*PASS",IF(AND(J10="RMK2",K370&lt;&gt;""),"*PASS",IF(AND(J10="RMK3",K370&lt;&gt;""),"*PASS",IF(AND(J10="RMK3",I370="E"),"FAIL",IF(AND(J10="RMK1",I370="F"),"FAIL",IF(AND(J10="RMK2",I370="F"),"FAIL",IF(J10="RMK1","PASS",IF(J10="RMK2","PASS",IF(J10="RMK3","PASS","ERROR"))))))))))))))</f>
        <v/>
      </c>
      <c r="K370" s="22" t="str">
        <f>IF(Sheet1!I247="","",Sheet1!I247)</f>
        <v/>
      </c>
    </row>
    <row r="371" spans="1:11" x14ac:dyDescent="0.35">
      <c r="A371" s="4">
        <v>247</v>
      </c>
      <c r="B371" s="19" t="str">
        <f>IF(Sheet1!B248="","",Sheet1!B248)</f>
        <v/>
      </c>
      <c r="C371" s="4" t="str">
        <f>IF(Sheet1!C248="","",Sheet1!C248)</f>
        <v/>
      </c>
      <c r="D371" s="4" t="str">
        <f>IF(Sheet1!D248="","",Sheet1!D248)</f>
        <v/>
      </c>
      <c r="E371" s="4" t="str">
        <f>IF(Sheet1!E248="","",Sheet1!E248)</f>
        <v/>
      </c>
      <c r="F371" s="4" t="str">
        <f>IF(Sheet1!F248="","",Sheet1!F248)</f>
        <v/>
      </c>
      <c r="G371" s="4" t="str">
        <f>IF(Sheet1!G248="","",Sheet1!G248)</f>
        <v/>
      </c>
      <c r="H371" s="13" t="str">
        <f>IF(AND(E371="",F371="",G371=""),"",IF(K371&lt;&gt;"",SUM(E371:G371)+K371,IF(SUM(E371:G371)&gt;100,"ERROR",IF(AND(E10="TEST",SUM(E371:G371)&lt;=100),SUM(E371:G371),IF(AND(E10="*TEST",F371="",E371&lt;=30,G371&lt;=70),SUM(E371:G371),IF(AND(E10="*TEST",F371&lt;=20,E371&lt;=20,G371&lt;=60),SUM(E371:G371),IF(AND(E10="*TEST",F371="-",E371&lt;=20,G371&lt;=60),SUM(E371:G371),"ERROR")))))))</f>
        <v/>
      </c>
      <c r="I371" s="4" t="str">
        <f>IF(H371="ERROR","ERROR",IF(H371="","",IF(AND(F10="*LAB",J10="RMK1",F371="-"),"F",IF(AND(F10="*LAB",J10="RMK2",F371="-"),"F",IF(AND(F10="*LAB",J10="RMK3",F371="-"),"E",IF(H371&gt;69.5,"A",IF(H371&gt;59.5,"B",IF(H371&gt;49.5,"C",IF(AND(D10="*PROGRAM",J10="RMK1",H371&lt;49.5),"F",IF(AND(D10="*PROGRAM",J10="RMK2",H371&lt;49.5),"F",IF(AND(D10="*PROGRAM",J10="RMK3",H371&lt;49.5),"E",IF(H371&gt;44.5,"D",IF(AND(J10="RMK3",H371&lt;44.5),"E",IF(AND(J10="RMK2",H371&lt;44.5),"F",IF(AND(J10="RMK1",H371&gt;39.5),"E","F")))))))))))))))</f>
        <v/>
      </c>
      <c r="J371" s="23" t="str">
        <f>IF(H371="ERROR","ERROR",IF(I371="","",IF(AND(J10="RMK3",I371="E",K371&lt;&gt;""),"*FAIL",IF(AND(J10="RMK1",I371="F",K371&lt;&gt;""),"*FAIL",IF(AND(J10="RMK2",I371="F",K371&lt;&gt;""),"*FAIL",IF(AND(J10="RMK1",K371&lt;&gt;""),"*PASS",IF(AND(J10="RMK2",K371&lt;&gt;""),"*PASS",IF(AND(J10="RMK3",K371&lt;&gt;""),"*PASS",IF(AND(J10="RMK3",I371="E"),"FAIL",IF(AND(J10="RMK1",I371="F"),"FAIL",IF(AND(J10="RMK2",I371="F"),"FAIL",IF(J10="RMK1","PASS",IF(J10="RMK2","PASS",IF(J10="RMK3","PASS","ERROR"))))))))))))))</f>
        <v/>
      </c>
      <c r="K371" s="22" t="str">
        <f>IF(Sheet1!I248="","",Sheet1!I248)</f>
        <v/>
      </c>
    </row>
    <row r="372" spans="1:11" x14ac:dyDescent="0.35">
      <c r="A372" s="4">
        <v>248</v>
      </c>
      <c r="B372" s="19" t="str">
        <f>IF(Sheet1!B249="","",Sheet1!B249)</f>
        <v/>
      </c>
      <c r="C372" s="4" t="str">
        <f>IF(Sheet1!C249="","",Sheet1!C249)</f>
        <v/>
      </c>
      <c r="D372" s="4" t="str">
        <f>IF(Sheet1!D249="","",Sheet1!D249)</f>
        <v/>
      </c>
      <c r="E372" s="4" t="str">
        <f>IF(Sheet1!E249="","",Sheet1!E249)</f>
        <v/>
      </c>
      <c r="F372" s="4" t="str">
        <f>IF(Sheet1!F249="","",Sheet1!F249)</f>
        <v/>
      </c>
      <c r="G372" s="4" t="str">
        <f>IF(Sheet1!G249="","",Sheet1!G249)</f>
        <v/>
      </c>
      <c r="H372" s="13" t="str">
        <f>IF(AND(E372="",F372="",G372=""),"",IF(K372&lt;&gt;"",SUM(E372:G372)+K372,IF(SUM(E372:G372)&gt;100,"ERROR",IF(AND(E10="TEST",SUM(E372:G372)&lt;=100),SUM(E372:G372),IF(AND(E10="*TEST",F372="",E372&lt;=30,G372&lt;=70),SUM(E372:G372),IF(AND(E10="*TEST",F372&lt;=20,E372&lt;=20,G372&lt;=60),SUM(E372:G372),IF(AND(E10="*TEST",F372="-",E372&lt;=20,G372&lt;=60),SUM(E372:G372),"ERROR")))))))</f>
        <v/>
      </c>
      <c r="I372" s="4" t="str">
        <f>IF(H372="ERROR","ERROR",IF(H372="","",IF(AND(F10="*LAB",J10="RMK1",F372="-"),"F",IF(AND(F10="*LAB",J10="RMK2",F372="-"),"F",IF(AND(F10="*LAB",J10="RMK3",F372="-"),"E",IF(H372&gt;69.5,"A",IF(H372&gt;59.5,"B",IF(H372&gt;49.5,"C",IF(AND(D10="*PROGRAM",J10="RMK1",H372&lt;49.5),"F",IF(AND(D10="*PROGRAM",J10="RMK2",H372&lt;49.5),"F",IF(AND(D10="*PROGRAM",J10="RMK3",H372&lt;49.5),"E",IF(H372&gt;44.5,"D",IF(AND(J10="RMK3",H372&lt;44.5),"E",IF(AND(J10="RMK2",H372&lt;44.5),"F",IF(AND(J10="RMK1",H372&gt;39.5),"E","F")))))))))))))))</f>
        <v/>
      </c>
      <c r="J372" s="23" t="str">
        <f>IF(H372="ERROR","ERROR",IF(I372="","",IF(AND(J10="RMK3",I372="E",K372&lt;&gt;""),"*FAIL",IF(AND(J10="RMK1",I372="F",K372&lt;&gt;""),"*FAIL",IF(AND(J10="RMK2",I372="F",K372&lt;&gt;""),"*FAIL",IF(AND(J10="RMK1",K372&lt;&gt;""),"*PASS",IF(AND(J10="RMK2",K372&lt;&gt;""),"*PASS",IF(AND(J10="RMK3",K372&lt;&gt;""),"*PASS",IF(AND(J10="RMK3",I372="E"),"FAIL",IF(AND(J10="RMK1",I372="F"),"FAIL",IF(AND(J10="RMK2",I372="F"),"FAIL",IF(J10="RMK1","PASS",IF(J10="RMK2","PASS",IF(J10="RMK3","PASS","ERROR"))))))))))))))</f>
        <v/>
      </c>
      <c r="K372" s="22" t="str">
        <f>IF(Sheet1!I249="","",Sheet1!I249)</f>
        <v/>
      </c>
    </row>
    <row r="373" spans="1:11" x14ac:dyDescent="0.35">
      <c r="A373" s="4">
        <v>249</v>
      </c>
      <c r="B373" s="19" t="str">
        <f>IF(Sheet1!B250="","",Sheet1!B250)</f>
        <v/>
      </c>
      <c r="C373" s="4" t="str">
        <f>IF(Sheet1!C250="","",Sheet1!C250)</f>
        <v/>
      </c>
      <c r="D373" s="4" t="str">
        <f>IF(Sheet1!D250="","",Sheet1!D250)</f>
        <v/>
      </c>
      <c r="E373" s="4" t="str">
        <f>IF(Sheet1!E250="","",Sheet1!E250)</f>
        <v/>
      </c>
      <c r="F373" s="4" t="str">
        <f>IF(Sheet1!F250="","",Sheet1!F250)</f>
        <v/>
      </c>
      <c r="G373" s="4" t="str">
        <f>IF(Sheet1!G250="","",Sheet1!G250)</f>
        <v/>
      </c>
      <c r="H373" s="13" t="str">
        <f>IF(AND(E373="",F373="",G373=""),"",IF(K373&lt;&gt;"",SUM(E373:G373)+K373,IF(SUM(E373:G373)&gt;100,"ERROR",IF(AND(E10="TEST",SUM(E373:G373)&lt;=100),SUM(E373:G373),IF(AND(E10="*TEST",F373="",E373&lt;=30,G373&lt;=70),SUM(E373:G373),IF(AND(E10="*TEST",F373&lt;=20,E373&lt;=20,G373&lt;=60),SUM(E373:G373),IF(AND(E10="*TEST",F373="-",E373&lt;=20,G373&lt;=60),SUM(E373:G373),"ERROR")))))))</f>
        <v/>
      </c>
      <c r="I373" s="4" t="str">
        <f>IF(H373="ERROR","ERROR",IF(H373="","",IF(AND(F10="*LAB",J10="RMK1",F373="-"),"F",IF(AND(F10="*LAB",J10="RMK2",F373="-"),"F",IF(AND(F10="*LAB",J10="RMK3",F373="-"),"E",IF(H373&gt;69.5,"A",IF(H373&gt;59.5,"B",IF(H373&gt;49.5,"C",IF(AND(D10="*PROGRAM",J10="RMK1",H373&lt;49.5),"F",IF(AND(D10="*PROGRAM",J10="RMK2",H373&lt;49.5),"F",IF(AND(D10="*PROGRAM",J10="RMK3",H373&lt;49.5),"E",IF(H373&gt;44.5,"D",IF(AND(J10="RMK3",H373&lt;44.5),"E",IF(AND(J10="RMK2",H373&lt;44.5),"F",IF(AND(J10="RMK1",H373&gt;39.5),"E","F")))))))))))))))</f>
        <v/>
      </c>
      <c r="J373" s="23" t="str">
        <f>IF(H373="ERROR","ERROR",IF(I373="","",IF(AND(J10="RMK3",I373="E",K373&lt;&gt;""),"*FAIL",IF(AND(J10="RMK1",I373="F",K373&lt;&gt;""),"*FAIL",IF(AND(J10="RMK2",I373="F",K373&lt;&gt;""),"*FAIL",IF(AND(J10="RMK1",K373&lt;&gt;""),"*PASS",IF(AND(J10="RMK2",K373&lt;&gt;""),"*PASS",IF(AND(J10="RMK3",K373&lt;&gt;""),"*PASS",IF(AND(J10="RMK3",I373="E"),"FAIL",IF(AND(J10="RMK1",I373="F"),"FAIL",IF(AND(J10="RMK2",I373="F"),"FAIL",IF(J10="RMK1","PASS",IF(J10="RMK2","PASS",IF(J10="RMK3","PASS","ERROR"))))))))))))))</f>
        <v/>
      </c>
      <c r="K373" s="22" t="str">
        <f>IF(Sheet1!I250="","",Sheet1!I250)</f>
        <v/>
      </c>
    </row>
    <row r="374" spans="1:11" x14ac:dyDescent="0.35">
      <c r="A374" s="4">
        <v>250</v>
      </c>
      <c r="B374" s="19" t="str">
        <f>IF(Sheet1!B251="","",Sheet1!B251)</f>
        <v/>
      </c>
      <c r="C374" s="4" t="str">
        <f>IF(Sheet1!C251="","",Sheet1!C251)</f>
        <v/>
      </c>
      <c r="D374" s="4" t="str">
        <f>IF(Sheet1!D251="","",Sheet1!D251)</f>
        <v/>
      </c>
      <c r="E374" s="4" t="str">
        <f>IF(Sheet1!E251="","",Sheet1!E251)</f>
        <v/>
      </c>
      <c r="F374" s="4" t="str">
        <f>IF(Sheet1!F251="","",Sheet1!F251)</f>
        <v/>
      </c>
      <c r="G374" s="4" t="str">
        <f>IF(Sheet1!G251="","",Sheet1!G251)</f>
        <v/>
      </c>
      <c r="H374" s="13" t="str">
        <f>IF(AND(E374="",F374="",G374=""),"",IF(K374&lt;&gt;"",SUM(E374:G374)+K374,IF(SUM(E374:G374)&gt;100,"ERROR",IF(AND(E10="TEST",SUM(E374:G374)&lt;=100),SUM(E374:G374),IF(AND(E10="*TEST",F374="",E374&lt;=30,G374&lt;=70),SUM(E374:G374),IF(AND(E10="*TEST",F374&lt;=20,E374&lt;=20,G374&lt;=60),SUM(E374:G374),IF(AND(E10="*TEST",F374="-",E374&lt;=20,G374&lt;=60),SUM(E374:G374),"ERROR")))))))</f>
        <v/>
      </c>
      <c r="I374" s="4" t="str">
        <f>IF(H374="ERROR","ERROR",IF(H374="","",IF(AND(F10="*LAB",J10="RMK1",F374="-"),"F",IF(AND(F10="*LAB",J10="RMK2",F374="-"),"F",IF(AND(F10="*LAB",J10="RMK3",F374="-"),"E",IF(H374&gt;69.5,"A",IF(H374&gt;59.5,"B",IF(H374&gt;49.5,"C",IF(AND(D10="*PROGRAM",J10="RMK1",H374&lt;49.5),"F",IF(AND(D10="*PROGRAM",J10="RMK2",H374&lt;49.5),"F",IF(AND(D10="*PROGRAM",J10="RMK3",H374&lt;49.5),"E",IF(H374&gt;44.5,"D",IF(AND(J10="RMK3",H374&lt;44.5),"E",IF(AND(J10="RMK2",H374&lt;44.5),"F",IF(AND(J10="RMK1",H374&gt;39.5),"E","F")))))))))))))))</f>
        <v/>
      </c>
      <c r="J374" s="23" t="str">
        <f>IF(H374="ERROR","ERROR",IF(I374="","",IF(AND(J10="RMK3",I374="E",K374&lt;&gt;""),"*FAIL",IF(AND(J10="RMK1",I374="F",K374&lt;&gt;""),"*FAIL",IF(AND(J10="RMK2",I374="F",K374&lt;&gt;""),"*FAIL",IF(AND(J10="RMK1",K374&lt;&gt;""),"*PASS",IF(AND(J10="RMK2",K374&lt;&gt;""),"*PASS",IF(AND(J10="RMK3",K374&lt;&gt;""),"*PASS",IF(AND(J10="RMK3",I374="E"),"FAIL",IF(AND(J10="RMK1",I374="F"),"FAIL",IF(AND(J10="RMK2",I374="F"),"FAIL",IF(J10="RMK1","PASS",IF(J10="RMK2","PASS",IF(J10="RMK3","PASS","ERROR"))))))))))))))</f>
        <v/>
      </c>
      <c r="K374" s="22" t="str">
        <f>IF(Sheet1!I251="","",Sheet1!I251)</f>
        <v/>
      </c>
    </row>
    <row r="375" spans="1:11" x14ac:dyDescent="0.35">
      <c r="A375" s="4">
        <v>251</v>
      </c>
      <c r="B375" s="19" t="str">
        <f>IF(Sheet1!B252="","",Sheet1!B252)</f>
        <v/>
      </c>
      <c r="C375" s="4" t="str">
        <f>IF(Sheet1!C252="","",Sheet1!C252)</f>
        <v/>
      </c>
      <c r="D375" s="4" t="str">
        <f>IF(Sheet1!D252="","",Sheet1!D252)</f>
        <v/>
      </c>
      <c r="E375" s="4" t="str">
        <f>IF(Sheet1!E252="","",Sheet1!E252)</f>
        <v/>
      </c>
      <c r="F375" s="4" t="str">
        <f>IF(Sheet1!F252="","",Sheet1!F252)</f>
        <v/>
      </c>
      <c r="G375" s="4" t="str">
        <f>IF(Sheet1!G252="","",Sheet1!G252)</f>
        <v/>
      </c>
      <c r="H375" s="13" t="str">
        <f>IF(AND(E375="",F375="",G375=""),"",IF(K375&lt;&gt;"",SUM(E375:G375)+K375,IF(SUM(E375:G375)&gt;100,"ERROR",IF(AND(E10="TEST",SUM(E375:G375)&lt;=100),SUM(E375:G375),IF(AND(E10="*TEST",F375="",E375&lt;=30,G375&lt;=70),SUM(E375:G375),IF(AND(E10="*TEST",F375&lt;=20,E375&lt;=20,G375&lt;=60),SUM(E375:G375),IF(AND(E10="*TEST",F375="-",E375&lt;=20,G375&lt;=60),SUM(E375:G375),"ERROR")))))))</f>
        <v/>
      </c>
      <c r="I375" s="4" t="str">
        <f>IF(H375="ERROR","ERROR",IF(H375="","",IF(AND(F10="*LAB",J10="RMK1",F375="-"),"F",IF(AND(F10="*LAB",J10="RMK2",F375="-"),"F",IF(AND(F10="*LAB",J10="RMK3",F375="-"),"E",IF(H375&gt;69.5,"A",IF(H375&gt;59.5,"B",IF(H375&gt;49.5,"C",IF(AND(D10="*PROGRAM",J10="RMK1",H375&lt;49.5),"F",IF(AND(D10="*PROGRAM",J10="RMK2",H375&lt;49.5),"F",IF(AND(D10="*PROGRAM",J10="RMK3",H375&lt;49.5),"E",IF(H375&gt;44.5,"D",IF(AND(J10="RMK3",H375&lt;44.5),"E",IF(AND(J10="RMK2",H375&lt;44.5),"F",IF(AND(J10="RMK1",H375&gt;39.5),"E","F")))))))))))))))</f>
        <v/>
      </c>
      <c r="J375" s="23" t="str">
        <f>IF(H375="ERROR","ERROR",IF(I375="","",IF(AND(J10="RMK3",I375="E",K375&lt;&gt;""),"*FAIL",IF(AND(J10="RMK1",I375="F",K375&lt;&gt;""),"*FAIL",IF(AND(J10="RMK2",I375="F",K375&lt;&gt;""),"*FAIL",IF(AND(J10="RMK1",K375&lt;&gt;""),"*PASS",IF(AND(J10="RMK2",K375&lt;&gt;""),"*PASS",IF(AND(J10="RMK3",K375&lt;&gt;""),"*PASS",IF(AND(J10="RMK3",I375="E"),"FAIL",IF(AND(J10="RMK1",I375="F"),"FAIL",IF(AND(J10="RMK2",I375="F"),"FAIL",IF(J10="RMK1","PASS",IF(J10="RMK2","PASS",IF(J10="RMK3","PASS","ERROR"))))))))))))))</f>
        <v/>
      </c>
      <c r="K375" s="22" t="str">
        <f>IF(Sheet1!I252="","",Sheet1!I252)</f>
        <v/>
      </c>
    </row>
    <row r="376" spans="1:11" x14ac:dyDescent="0.35">
      <c r="A376" s="4">
        <v>252</v>
      </c>
      <c r="B376" s="19" t="str">
        <f>IF(Sheet1!B253="","",Sheet1!B253)</f>
        <v/>
      </c>
      <c r="C376" s="4" t="str">
        <f>IF(Sheet1!C253="","",Sheet1!C253)</f>
        <v/>
      </c>
      <c r="D376" s="4" t="str">
        <f>IF(Sheet1!D253="","",Sheet1!D253)</f>
        <v/>
      </c>
      <c r="E376" s="4" t="str">
        <f>IF(Sheet1!E253="","",Sheet1!E253)</f>
        <v/>
      </c>
      <c r="F376" s="4" t="str">
        <f>IF(Sheet1!F253="","",Sheet1!F253)</f>
        <v/>
      </c>
      <c r="G376" s="4" t="str">
        <f>IF(Sheet1!G253="","",Sheet1!G253)</f>
        <v/>
      </c>
      <c r="H376" s="13" t="str">
        <f>IF(AND(E376="",F376="",G376=""),"",IF(K376&lt;&gt;"",SUM(E376:G376)+K376,IF(SUM(E376:G376)&gt;100,"ERROR",IF(AND(E10="TEST",SUM(E376:G376)&lt;=100),SUM(E376:G376),IF(AND(E10="*TEST",F376="",E376&lt;=30,G376&lt;=70),SUM(E376:G376),IF(AND(E10="*TEST",F376&lt;=20,E376&lt;=20,G376&lt;=60),SUM(E376:G376),IF(AND(E10="*TEST",F376="-",E376&lt;=20,G376&lt;=60),SUM(E376:G376),"ERROR")))))))</f>
        <v/>
      </c>
      <c r="I376" s="4" t="str">
        <f>IF(H376="ERROR","ERROR",IF(H376="","",IF(AND(F10="*LAB",J10="RMK1",F376="-"),"F",IF(AND(F10="*LAB",J10="RMK2",F376="-"),"F",IF(AND(F10="*LAB",J10="RMK3",F376="-"),"E",IF(H376&gt;69.5,"A",IF(H376&gt;59.5,"B",IF(H376&gt;49.5,"C",IF(AND(D10="*PROGRAM",J10="RMK1",H376&lt;49.5),"F",IF(AND(D10="*PROGRAM",J10="RMK2",H376&lt;49.5),"F",IF(AND(D10="*PROGRAM",J10="RMK3",H376&lt;49.5),"E",IF(H376&gt;44.5,"D",IF(AND(J10="RMK3",H376&lt;44.5),"E",IF(AND(J10="RMK2",H376&lt;44.5),"F",IF(AND(J10="RMK1",H376&gt;39.5),"E","F")))))))))))))))</f>
        <v/>
      </c>
      <c r="J376" s="23" t="str">
        <f>IF(H376="ERROR","ERROR",IF(I376="","",IF(AND(J10="RMK3",I376="E",K376&lt;&gt;""),"*FAIL",IF(AND(J10="RMK1",I376="F",K376&lt;&gt;""),"*FAIL",IF(AND(J10="RMK2",I376="F",K376&lt;&gt;""),"*FAIL",IF(AND(J10="RMK1",K376&lt;&gt;""),"*PASS",IF(AND(J10="RMK2",K376&lt;&gt;""),"*PASS",IF(AND(J10="RMK3",K376&lt;&gt;""),"*PASS",IF(AND(J10="RMK3",I376="E"),"FAIL",IF(AND(J10="RMK1",I376="F"),"FAIL",IF(AND(J10="RMK2",I376="F"),"FAIL",IF(J10="RMK1","PASS",IF(J10="RMK2","PASS",IF(J10="RMK3","PASS","ERROR"))))))))))))))</f>
        <v/>
      </c>
      <c r="K376" s="22" t="str">
        <f>IF(Sheet1!I253="","",Sheet1!I253)</f>
        <v/>
      </c>
    </row>
    <row r="377" spans="1:11" x14ac:dyDescent="0.35">
      <c r="A377" s="4">
        <v>253</v>
      </c>
      <c r="B377" s="19" t="str">
        <f>IF(Sheet1!B254="","",Sheet1!B254)</f>
        <v/>
      </c>
      <c r="C377" s="4" t="str">
        <f>IF(Sheet1!C254="","",Sheet1!C254)</f>
        <v/>
      </c>
      <c r="D377" s="4" t="str">
        <f>IF(Sheet1!D254="","",Sheet1!D254)</f>
        <v/>
      </c>
      <c r="E377" s="4" t="str">
        <f>IF(Sheet1!E254="","",Sheet1!E254)</f>
        <v/>
      </c>
      <c r="F377" s="4" t="str">
        <f>IF(Sheet1!F254="","",Sheet1!F254)</f>
        <v/>
      </c>
      <c r="G377" s="4" t="str">
        <f>IF(Sheet1!G254="","",Sheet1!G254)</f>
        <v/>
      </c>
      <c r="H377" s="13" t="str">
        <f>IF(AND(E377="",F377="",G377=""),"",IF(K377&lt;&gt;"",SUM(E377:G377)+K377,IF(SUM(E377:G377)&gt;100,"ERROR",IF(AND(E10="TEST",SUM(E377:G377)&lt;=100),SUM(E377:G377),IF(AND(E10="*TEST",F377="",E377&lt;=30,G377&lt;=70),SUM(E377:G377),IF(AND(E10="*TEST",F377&lt;=20,E377&lt;=20,G377&lt;=60),SUM(E377:G377),IF(AND(E10="*TEST",F377="-",E377&lt;=20,G377&lt;=60),SUM(E377:G377),"ERROR")))))))</f>
        <v/>
      </c>
      <c r="I377" s="4" t="str">
        <f>IF(H377="ERROR","ERROR",IF(H377="","",IF(AND(F10="*LAB",J10="RMK1",F377="-"),"F",IF(AND(F10="*LAB",J10="RMK2",F377="-"),"F",IF(AND(F10="*LAB",J10="RMK3",F377="-"),"E",IF(H377&gt;69.5,"A",IF(H377&gt;59.5,"B",IF(H377&gt;49.5,"C",IF(AND(D10="*PROGRAM",J10="RMK1",H377&lt;49.5),"F",IF(AND(D10="*PROGRAM",J10="RMK2",H377&lt;49.5),"F",IF(AND(D10="*PROGRAM",J10="RMK3",H377&lt;49.5),"E",IF(H377&gt;44.5,"D",IF(AND(J10="RMK3",H377&lt;44.5),"E",IF(AND(J10="RMK2",H377&lt;44.5),"F",IF(AND(J10="RMK1",H377&gt;39.5),"E","F")))))))))))))))</f>
        <v/>
      </c>
      <c r="J377" s="23" t="str">
        <f>IF(H377="ERROR","ERROR",IF(I377="","",IF(AND(J10="RMK3",I377="E",K377&lt;&gt;""),"*FAIL",IF(AND(J10="RMK1",I377="F",K377&lt;&gt;""),"*FAIL",IF(AND(J10="RMK2",I377="F",K377&lt;&gt;""),"*FAIL",IF(AND(J10="RMK1",K377&lt;&gt;""),"*PASS",IF(AND(J10="RMK2",K377&lt;&gt;""),"*PASS",IF(AND(J10="RMK3",K377&lt;&gt;""),"*PASS",IF(AND(J10="RMK3",I377="E"),"FAIL",IF(AND(J10="RMK1",I377="F"),"FAIL",IF(AND(J10="RMK2",I377="F"),"FAIL",IF(J10="RMK1","PASS",IF(J10="RMK2","PASS",IF(J10="RMK3","PASS","ERROR"))))))))))))))</f>
        <v/>
      </c>
      <c r="K377" s="22" t="str">
        <f>IF(Sheet1!I254="","",Sheet1!I254)</f>
        <v/>
      </c>
    </row>
    <row r="378" spans="1:11" x14ac:dyDescent="0.35">
      <c r="A378" s="4">
        <v>254</v>
      </c>
      <c r="B378" s="19" t="str">
        <f>IF(Sheet1!B255="","",Sheet1!B255)</f>
        <v/>
      </c>
      <c r="C378" s="4" t="str">
        <f>IF(Sheet1!C255="","",Sheet1!C255)</f>
        <v/>
      </c>
      <c r="D378" s="4" t="str">
        <f>IF(Sheet1!D255="","",Sheet1!D255)</f>
        <v/>
      </c>
      <c r="E378" s="4" t="str">
        <f>IF(Sheet1!E255="","",Sheet1!E255)</f>
        <v/>
      </c>
      <c r="F378" s="4" t="str">
        <f>IF(Sheet1!F255="","",Sheet1!F255)</f>
        <v/>
      </c>
      <c r="G378" s="4" t="str">
        <f>IF(Sheet1!G255="","",Sheet1!G255)</f>
        <v/>
      </c>
      <c r="H378" s="13" t="str">
        <f>IF(AND(E378="",F378="",G378=""),"",IF(K378&lt;&gt;"",SUM(E378:G378)+K378,IF(SUM(E378:G378)&gt;100,"ERROR",IF(AND(E10="TEST",SUM(E378:G378)&lt;=100),SUM(E378:G378),IF(AND(E10="*TEST",F378="",E378&lt;=30,G378&lt;=70),SUM(E378:G378),IF(AND(E10="*TEST",F378&lt;=20,E378&lt;=20,G378&lt;=60),SUM(E378:G378),IF(AND(E10="*TEST",F378="-",E378&lt;=20,G378&lt;=60),SUM(E378:G378),"ERROR")))))))</f>
        <v/>
      </c>
      <c r="I378" s="4" t="str">
        <f>IF(H378="ERROR","ERROR",IF(H378="","",IF(AND(F10="*LAB",J10="RMK1",F378="-"),"F",IF(AND(F10="*LAB",J10="RMK2",F378="-"),"F",IF(AND(F10="*LAB",J10="RMK3",F378="-"),"E",IF(H378&gt;69.5,"A",IF(H378&gt;59.5,"B",IF(H378&gt;49.5,"C",IF(AND(D10="*PROGRAM",J10="RMK1",H378&lt;49.5),"F",IF(AND(D10="*PROGRAM",J10="RMK2",H378&lt;49.5),"F",IF(AND(D10="*PROGRAM",J10="RMK3",H378&lt;49.5),"E",IF(H378&gt;44.5,"D",IF(AND(J10="RMK3",H378&lt;44.5),"E",IF(AND(J10="RMK2",H378&lt;44.5),"F",IF(AND(J10="RMK1",H378&gt;39.5),"E","F")))))))))))))))</f>
        <v/>
      </c>
      <c r="J378" s="23" t="str">
        <f>IF(H378="ERROR","ERROR",IF(I378="","",IF(AND(J10="RMK3",I378="E",K378&lt;&gt;""),"*FAIL",IF(AND(J10="RMK1",I378="F",K378&lt;&gt;""),"*FAIL",IF(AND(J10="RMK2",I378="F",K378&lt;&gt;""),"*FAIL",IF(AND(J10="RMK1",K378&lt;&gt;""),"*PASS",IF(AND(J10="RMK2",K378&lt;&gt;""),"*PASS",IF(AND(J10="RMK3",K378&lt;&gt;""),"*PASS",IF(AND(J10="RMK3",I378="E"),"FAIL",IF(AND(J10="RMK1",I378="F"),"FAIL",IF(AND(J10="RMK2",I378="F"),"FAIL",IF(J10="RMK1","PASS",IF(J10="RMK2","PASS",IF(J10="RMK3","PASS","ERROR"))))))))))))))</f>
        <v/>
      </c>
      <c r="K378" s="22" t="str">
        <f>IF(Sheet1!I255="","",Sheet1!I255)</f>
        <v/>
      </c>
    </row>
    <row r="379" spans="1:11" x14ac:dyDescent="0.35">
      <c r="A379" s="4">
        <v>255</v>
      </c>
      <c r="B379" s="19" t="str">
        <f>IF(Sheet1!B256="","",Sheet1!B256)</f>
        <v/>
      </c>
      <c r="C379" s="4" t="str">
        <f>IF(Sheet1!C256="","",Sheet1!C256)</f>
        <v/>
      </c>
      <c r="D379" s="4" t="str">
        <f>IF(Sheet1!D256="","",Sheet1!D256)</f>
        <v/>
      </c>
      <c r="E379" s="4" t="str">
        <f>IF(Sheet1!E256="","",Sheet1!E256)</f>
        <v/>
      </c>
      <c r="F379" s="4" t="str">
        <f>IF(Sheet1!F256="","",Sheet1!F256)</f>
        <v/>
      </c>
      <c r="G379" s="4" t="str">
        <f>IF(Sheet1!G256="","",Sheet1!G256)</f>
        <v/>
      </c>
      <c r="H379" s="13" t="str">
        <f>IF(AND(E379="",F379="",G379=""),"",IF(K379&lt;&gt;"",SUM(E379:G379)+K379,IF(SUM(E379:G379)&gt;100,"ERROR",IF(AND(E10="TEST",SUM(E379:G379)&lt;=100),SUM(E379:G379),IF(AND(E10="*TEST",F379="",E379&lt;=30,G379&lt;=70),SUM(E379:G379),IF(AND(E10="*TEST",F379&lt;=20,E379&lt;=20,G379&lt;=60),SUM(E379:G379),IF(AND(E10="*TEST",F379="-",E379&lt;=20,G379&lt;=60),SUM(E379:G379),"ERROR")))))))</f>
        <v/>
      </c>
      <c r="I379" s="4" t="str">
        <f>IF(H379="ERROR","ERROR",IF(H379="","",IF(AND(F10="*LAB",J10="RMK1",F379="-"),"F",IF(AND(F10="*LAB",J10="RMK2",F379="-"),"F",IF(AND(F10="*LAB",J10="RMK3",F379="-"),"E",IF(H379&gt;69.5,"A",IF(H379&gt;59.5,"B",IF(H379&gt;49.5,"C",IF(AND(D10="*PROGRAM",J10="RMK1",H379&lt;49.5),"F",IF(AND(D10="*PROGRAM",J10="RMK2",H379&lt;49.5),"F",IF(AND(D10="*PROGRAM",J10="RMK3",H379&lt;49.5),"E",IF(H379&gt;44.5,"D",IF(AND(J10="RMK3",H379&lt;44.5),"E",IF(AND(J10="RMK2",H379&lt;44.5),"F",IF(AND(J10="RMK1",H379&gt;39.5),"E","F")))))))))))))))</f>
        <v/>
      </c>
      <c r="J379" s="23" t="str">
        <f>IF(H379="ERROR","ERROR",IF(I379="","",IF(AND(J10="RMK3",I379="E",K379&lt;&gt;""),"*FAIL",IF(AND(J10="RMK1",I379="F",K379&lt;&gt;""),"*FAIL",IF(AND(J10="RMK2",I379="F",K379&lt;&gt;""),"*FAIL",IF(AND(J10="RMK1",K379&lt;&gt;""),"*PASS",IF(AND(J10="RMK2",K379&lt;&gt;""),"*PASS",IF(AND(J10="RMK3",K379&lt;&gt;""),"*PASS",IF(AND(J10="RMK3",I379="E"),"FAIL",IF(AND(J10="RMK1",I379="F"),"FAIL",IF(AND(J10="RMK2",I379="F"),"FAIL",IF(J10="RMK1","PASS",IF(J10="RMK2","PASS",IF(J10="RMK3","PASS","ERROR"))))))))))))))</f>
        <v/>
      </c>
      <c r="K379" s="22" t="str">
        <f>IF(Sheet1!I256="","",Sheet1!I256)</f>
        <v/>
      </c>
    </row>
    <row r="380" spans="1:11" x14ac:dyDescent="0.35">
      <c r="A380" s="4">
        <v>256</v>
      </c>
      <c r="B380" s="19" t="str">
        <f>IF(Sheet1!B257="","",Sheet1!B257)</f>
        <v/>
      </c>
      <c r="C380" s="4" t="str">
        <f>IF(Sheet1!C257="","",Sheet1!C257)</f>
        <v/>
      </c>
      <c r="D380" s="4" t="str">
        <f>IF(Sheet1!D257="","",Sheet1!D257)</f>
        <v/>
      </c>
      <c r="E380" s="4" t="str">
        <f>IF(Sheet1!E257="","",Sheet1!E257)</f>
        <v/>
      </c>
      <c r="F380" s="4" t="str">
        <f>IF(Sheet1!F257="","",Sheet1!F257)</f>
        <v/>
      </c>
      <c r="G380" s="4" t="str">
        <f>IF(Sheet1!G257="","",Sheet1!G257)</f>
        <v/>
      </c>
      <c r="H380" s="13" t="str">
        <f>IF(AND(E380="",F380="",G380=""),"",IF(K380&lt;&gt;"",SUM(E380:G380)+K380,IF(SUM(E380:G380)&gt;100,"ERROR",IF(AND(E10="TEST",SUM(E380:G380)&lt;=100),SUM(E380:G380),IF(AND(E10="*TEST",F380="",E380&lt;=30,G380&lt;=70),SUM(E380:G380),IF(AND(E10="*TEST",F380&lt;=20,E380&lt;=20,G380&lt;=60),SUM(E380:G380),IF(AND(E10="*TEST",F380="-",E380&lt;=20,G380&lt;=60),SUM(E380:G380),"ERROR")))))))</f>
        <v/>
      </c>
      <c r="I380" s="4" t="str">
        <f>IF(H380="ERROR","ERROR",IF(H380="","",IF(AND(F10="*LAB",J10="RMK1",F380="-"),"F",IF(AND(F10="*LAB",J10="RMK2",F380="-"),"F",IF(AND(F10="*LAB",J10="RMK3",F380="-"),"E",IF(H380&gt;69.5,"A",IF(H380&gt;59.5,"B",IF(H380&gt;49.5,"C",IF(AND(D10="*PROGRAM",J10="RMK1",H380&lt;49.5),"F",IF(AND(D10="*PROGRAM",J10="RMK2",H380&lt;49.5),"F",IF(AND(D10="*PROGRAM",J10="RMK3",H380&lt;49.5),"E",IF(H380&gt;44.5,"D",IF(AND(J10="RMK3",H380&lt;44.5),"E",IF(AND(J10="RMK2",H380&lt;44.5),"F",IF(AND(J10="RMK1",H380&gt;39.5),"E","F")))))))))))))))</f>
        <v/>
      </c>
      <c r="J380" s="23" t="str">
        <f>IF(H380="ERROR","ERROR",IF(I380="","",IF(AND(J10="RMK3",I380="E",K380&lt;&gt;""),"*FAIL",IF(AND(J10="RMK1",I380="F",K380&lt;&gt;""),"*FAIL",IF(AND(J10="RMK2",I380="F",K380&lt;&gt;""),"*FAIL",IF(AND(J10="RMK1",K380&lt;&gt;""),"*PASS",IF(AND(J10="RMK2",K380&lt;&gt;""),"*PASS",IF(AND(J10="RMK3",K380&lt;&gt;""),"*PASS",IF(AND(J10="RMK3",I380="E"),"FAIL",IF(AND(J10="RMK1",I380="F"),"FAIL",IF(AND(J10="RMK2",I380="F"),"FAIL",IF(J10="RMK1","PASS",IF(J10="RMK2","PASS",IF(J10="RMK3","PASS","ERROR"))))))))))))))</f>
        <v/>
      </c>
      <c r="K380" s="22" t="str">
        <f>IF(Sheet1!I257="","",Sheet1!I257)</f>
        <v/>
      </c>
    </row>
    <row r="381" spans="1:11" x14ac:dyDescent="0.35">
      <c r="A381" s="4">
        <v>257</v>
      </c>
      <c r="B381" s="19" t="str">
        <f>IF(Sheet1!B258="","",Sheet1!B258)</f>
        <v/>
      </c>
      <c r="C381" s="4" t="str">
        <f>IF(Sheet1!C258="","",Sheet1!C258)</f>
        <v/>
      </c>
      <c r="D381" s="4" t="str">
        <f>IF(Sheet1!D258="","",Sheet1!D258)</f>
        <v/>
      </c>
      <c r="E381" s="4" t="str">
        <f>IF(Sheet1!E258="","",Sheet1!E258)</f>
        <v/>
      </c>
      <c r="F381" s="4" t="str">
        <f>IF(Sheet1!F258="","",Sheet1!F258)</f>
        <v/>
      </c>
      <c r="G381" s="4" t="str">
        <f>IF(Sheet1!G258="","",Sheet1!G258)</f>
        <v/>
      </c>
      <c r="H381" s="13" t="str">
        <f>IF(AND(E381="",F381="",G381=""),"",IF(K381&lt;&gt;"",SUM(E381:G381)+K381,IF(SUM(E381:G381)&gt;100,"ERROR",IF(AND(E10="TEST",SUM(E381:G381)&lt;=100),SUM(E381:G381),IF(AND(E10="*TEST",F381="",E381&lt;=30,G381&lt;=70),SUM(E381:G381),IF(AND(E10="*TEST",F381&lt;=20,E381&lt;=20,G381&lt;=60),SUM(E381:G381),IF(AND(E10="*TEST",F381="-",E381&lt;=20,G381&lt;=60),SUM(E381:G381),"ERROR")))))))</f>
        <v/>
      </c>
      <c r="I381" s="4" t="str">
        <f>IF(H381="ERROR","ERROR",IF(H381="","",IF(AND(F10="*LAB",J10="RMK1",F381="-"),"F",IF(AND(F10="*LAB",J10="RMK2",F381="-"),"F",IF(AND(F10="*LAB",J10="RMK3",F381="-"),"E",IF(H381&gt;69.5,"A",IF(H381&gt;59.5,"B",IF(H381&gt;49.5,"C",IF(AND(D10="*PROGRAM",J10="RMK1",H381&lt;49.5),"F",IF(AND(D10="*PROGRAM",J10="RMK2",H381&lt;49.5),"F",IF(AND(D10="*PROGRAM",J10="RMK3",H381&lt;49.5),"E",IF(H381&gt;44.5,"D",IF(AND(J10="RMK3",H381&lt;44.5),"E",IF(AND(J10="RMK2",H381&lt;44.5),"F",IF(AND(J10="RMK1",H381&gt;39.5),"E","F")))))))))))))))</f>
        <v/>
      </c>
      <c r="J381" s="23" t="str">
        <f>IF(H381="ERROR","ERROR",IF(I381="","",IF(AND(J10="RMK3",I381="E",K381&lt;&gt;""),"*FAIL",IF(AND(J10="RMK1",I381="F",K381&lt;&gt;""),"*FAIL",IF(AND(J10="RMK2",I381="F",K381&lt;&gt;""),"*FAIL",IF(AND(J10="RMK1",K381&lt;&gt;""),"*PASS",IF(AND(J10="RMK2",K381&lt;&gt;""),"*PASS",IF(AND(J10="RMK3",K381&lt;&gt;""),"*PASS",IF(AND(J10="RMK3",I381="E"),"FAIL",IF(AND(J10="RMK1",I381="F"),"FAIL",IF(AND(J10="RMK2",I381="F"),"FAIL",IF(J10="RMK1","PASS",IF(J10="RMK2","PASS",IF(J10="RMK3","PASS","ERROR"))))))))))))))</f>
        <v/>
      </c>
      <c r="K381" s="22" t="str">
        <f>IF(Sheet1!I258="","",Sheet1!I258)</f>
        <v/>
      </c>
    </row>
    <row r="382" spans="1:11" x14ac:dyDescent="0.35">
      <c r="A382" s="4">
        <v>258</v>
      </c>
      <c r="B382" s="19" t="str">
        <f>IF(Sheet1!B259="","",Sheet1!B259)</f>
        <v/>
      </c>
      <c r="C382" s="4" t="str">
        <f>IF(Sheet1!C259="","",Sheet1!C259)</f>
        <v/>
      </c>
      <c r="D382" s="4" t="str">
        <f>IF(Sheet1!D259="","",Sheet1!D259)</f>
        <v/>
      </c>
      <c r="E382" s="4" t="str">
        <f>IF(Sheet1!E259="","",Sheet1!E259)</f>
        <v/>
      </c>
      <c r="F382" s="4" t="str">
        <f>IF(Sheet1!F259="","",Sheet1!F259)</f>
        <v/>
      </c>
      <c r="G382" s="4" t="str">
        <f>IF(Sheet1!G259="","",Sheet1!G259)</f>
        <v/>
      </c>
      <c r="H382" s="13" t="str">
        <f>IF(AND(E382="",F382="",G382=""),"",IF(K382&lt;&gt;"",SUM(E382:G382)+K382,IF(SUM(E382:G382)&gt;100,"ERROR",IF(AND(E10="TEST",SUM(E382:G382)&lt;=100),SUM(E382:G382),IF(AND(E10="*TEST",F382="",E382&lt;=30,G382&lt;=70),SUM(E382:G382),IF(AND(E10="*TEST",F382&lt;=20,E382&lt;=20,G382&lt;=60),SUM(E382:G382),IF(AND(E10="*TEST",F382="-",E382&lt;=20,G382&lt;=60),SUM(E382:G382),"ERROR")))))))</f>
        <v/>
      </c>
      <c r="I382" s="4" t="str">
        <f>IF(H382="ERROR","ERROR",IF(H382="","",IF(AND(F10="*LAB",J10="RMK1",F382="-"),"F",IF(AND(F10="*LAB",J10="RMK2",F382="-"),"F",IF(AND(F10="*LAB",J10="RMK3",F382="-"),"E",IF(H382&gt;69.5,"A",IF(H382&gt;59.5,"B",IF(H382&gt;49.5,"C",IF(AND(D10="*PROGRAM",J10="RMK1",H382&lt;49.5),"F",IF(AND(D10="*PROGRAM",J10="RMK2",H382&lt;49.5),"F",IF(AND(D10="*PROGRAM",J10="RMK3",H382&lt;49.5),"E",IF(H382&gt;44.5,"D",IF(AND(J10="RMK3",H382&lt;44.5),"E",IF(AND(J10="RMK2",H382&lt;44.5),"F",IF(AND(J10="RMK1",H382&gt;39.5),"E","F")))))))))))))))</f>
        <v/>
      </c>
      <c r="J382" s="23" t="str">
        <f>IF(H382="ERROR","ERROR",IF(I382="","",IF(AND(J10="RMK3",I382="E",K382&lt;&gt;""),"*FAIL",IF(AND(J10="RMK1",I382="F",K382&lt;&gt;""),"*FAIL",IF(AND(J10="RMK2",I382="F",K382&lt;&gt;""),"*FAIL",IF(AND(J10="RMK1",K382&lt;&gt;""),"*PASS",IF(AND(J10="RMK2",K382&lt;&gt;""),"*PASS",IF(AND(J10="RMK3",K382&lt;&gt;""),"*PASS",IF(AND(J10="RMK3",I382="E"),"FAIL",IF(AND(J10="RMK1",I382="F"),"FAIL",IF(AND(J10="RMK2",I382="F"),"FAIL",IF(J10="RMK1","PASS",IF(J10="RMK2","PASS",IF(J10="RMK3","PASS","ERROR"))))))))))))))</f>
        <v/>
      </c>
      <c r="K382" s="22" t="str">
        <f>IF(Sheet1!I259="","",Sheet1!I259)</f>
        <v/>
      </c>
    </row>
    <row r="383" spans="1:11" x14ac:dyDescent="0.35">
      <c r="A383" s="4">
        <v>259</v>
      </c>
      <c r="B383" s="19" t="str">
        <f>IF(Sheet1!B260="","",Sheet1!B260)</f>
        <v/>
      </c>
      <c r="C383" s="4" t="str">
        <f>IF(Sheet1!C260="","",Sheet1!C260)</f>
        <v/>
      </c>
      <c r="D383" s="4" t="str">
        <f>IF(Sheet1!D260="","",Sheet1!D260)</f>
        <v/>
      </c>
      <c r="E383" s="4" t="str">
        <f>IF(Sheet1!E260="","",Sheet1!E260)</f>
        <v/>
      </c>
      <c r="F383" s="4" t="str">
        <f>IF(Sheet1!F260="","",Sheet1!F260)</f>
        <v/>
      </c>
      <c r="G383" s="4" t="str">
        <f>IF(Sheet1!G260="","",Sheet1!G260)</f>
        <v/>
      </c>
      <c r="H383" s="13" t="str">
        <f>IF(AND(E383="",F383="",G383=""),"",IF(K383&lt;&gt;"",SUM(E383:G383)+K383,IF(SUM(E383:G383)&gt;100,"ERROR",IF(AND(E10="TEST",SUM(E383:G383)&lt;=100),SUM(E383:G383),IF(AND(E10="*TEST",F383="",E383&lt;=30,G383&lt;=70),SUM(E383:G383),IF(AND(E10="*TEST",F383&lt;=20,E383&lt;=20,G383&lt;=60),SUM(E383:G383),IF(AND(E10="*TEST",F383="-",E383&lt;=20,G383&lt;=60),SUM(E383:G383),"ERROR")))))))</f>
        <v/>
      </c>
      <c r="I383" s="4" t="str">
        <f>IF(H383="ERROR","ERROR",IF(H383="","",IF(AND(F10="*LAB",J10="RMK1",F383="-"),"F",IF(AND(F10="*LAB",J10="RMK2",F383="-"),"F",IF(AND(F10="*LAB",J10="RMK3",F383="-"),"E",IF(H383&gt;69.5,"A",IF(H383&gt;59.5,"B",IF(H383&gt;49.5,"C",IF(AND(D10="*PROGRAM",J10="RMK1",H383&lt;49.5),"F",IF(AND(D10="*PROGRAM",J10="RMK2",H383&lt;49.5),"F",IF(AND(D10="*PROGRAM",J10="RMK3",H383&lt;49.5),"E",IF(H383&gt;44.5,"D",IF(AND(J10="RMK3",H383&lt;44.5),"E",IF(AND(J10="RMK2",H383&lt;44.5),"F",IF(AND(J10="RMK1",H383&gt;39.5),"E","F")))))))))))))))</f>
        <v/>
      </c>
      <c r="J383" s="23" t="str">
        <f>IF(H383="ERROR","ERROR",IF(I383="","",IF(AND(J10="RMK3",I383="E",K383&lt;&gt;""),"*FAIL",IF(AND(J10="RMK1",I383="F",K383&lt;&gt;""),"*FAIL",IF(AND(J10="RMK2",I383="F",K383&lt;&gt;""),"*FAIL",IF(AND(J10="RMK1",K383&lt;&gt;""),"*PASS",IF(AND(J10="RMK2",K383&lt;&gt;""),"*PASS",IF(AND(J10="RMK3",K383&lt;&gt;""),"*PASS",IF(AND(J10="RMK3",I383="E"),"FAIL",IF(AND(J10="RMK1",I383="F"),"FAIL",IF(AND(J10="RMK2",I383="F"),"FAIL",IF(J10="RMK1","PASS",IF(J10="RMK2","PASS",IF(J10="RMK3","PASS","ERROR"))))))))))))))</f>
        <v/>
      </c>
      <c r="K383" s="22" t="str">
        <f>IF(Sheet1!I260="","",Sheet1!I260)</f>
        <v/>
      </c>
    </row>
    <row r="384" spans="1:11" x14ac:dyDescent="0.35">
      <c r="A384" s="4">
        <v>260</v>
      </c>
      <c r="B384" s="19" t="str">
        <f>IF(Sheet1!B261="","",Sheet1!B261)</f>
        <v/>
      </c>
      <c r="C384" s="4" t="str">
        <f>IF(Sheet1!C261="","",Sheet1!C261)</f>
        <v/>
      </c>
      <c r="D384" s="4" t="str">
        <f>IF(Sheet1!D261="","",Sheet1!D261)</f>
        <v/>
      </c>
      <c r="E384" s="4" t="str">
        <f>IF(Sheet1!E261="","",Sheet1!E261)</f>
        <v/>
      </c>
      <c r="F384" s="4" t="str">
        <f>IF(Sheet1!F261="","",Sheet1!F261)</f>
        <v/>
      </c>
      <c r="G384" s="4" t="str">
        <f>IF(Sheet1!G261="","",Sheet1!G261)</f>
        <v/>
      </c>
      <c r="H384" s="13" t="str">
        <f>IF(AND(E384="",F384="",G384=""),"",IF(K384&lt;&gt;"",SUM(E384:G384)+K384,IF(SUM(E384:G384)&gt;100,"ERROR",IF(AND(E10="TEST",SUM(E384:G384)&lt;=100),SUM(E384:G384),IF(AND(E10="*TEST",F384="",E384&lt;=30,G384&lt;=70),SUM(E384:G384),IF(AND(E10="*TEST",F384&lt;=20,E384&lt;=20,G384&lt;=60),SUM(E384:G384),IF(AND(E10="*TEST",F384="-",E384&lt;=20,G384&lt;=60),SUM(E384:G384),"ERROR")))))))</f>
        <v/>
      </c>
      <c r="I384" s="4" t="str">
        <f>IF(H384="ERROR","ERROR",IF(H384="","",IF(AND(F10="*LAB",J10="RMK1",F384="-"),"F",IF(AND(F10="*LAB",J10="RMK2",F384="-"),"F",IF(AND(F10="*LAB",J10="RMK3",F384="-"),"E",IF(H384&gt;69.5,"A",IF(H384&gt;59.5,"B",IF(H384&gt;49.5,"C",IF(AND(D10="*PROGRAM",J10="RMK1",H384&lt;49.5),"F",IF(AND(D10="*PROGRAM",J10="RMK2",H384&lt;49.5),"F",IF(AND(D10="*PROGRAM",J10="RMK3",H384&lt;49.5),"E",IF(H384&gt;44.5,"D",IF(AND(J10="RMK3",H384&lt;44.5),"E",IF(AND(J10="RMK2",H384&lt;44.5),"F",IF(AND(J10="RMK1",H384&gt;39.5),"E","F")))))))))))))))</f>
        <v/>
      </c>
      <c r="J384" s="23" t="str">
        <f>IF(H384="ERROR","ERROR",IF(I384="","",IF(AND(J10="RMK3",I384="E",K384&lt;&gt;""),"*FAIL",IF(AND(J10="RMK1",I384="F",K384&lt;&gt;""),"*FAIL",IF(AND(J10="RMK2",I384="F",K384&lt;&gt;""),"*FAIL",IF(AND(J10="RMK1",K384&lt;&gt;""),"*PASS",IF(AND(J10="RMK2",K384&lt;&gt;""),"*PASS",IF(AND(J10="RMK3",K384&lt;&gt;""),"*PASS",IF(AND(J10="RMK3",I384="E"),"FAIL",IF(AND(J10="RMK1",I384="F"),"FAIL",IF(AND(J10="RMK2",I384="F"),"FAIL",IF(J10="RMK1","PASS",IF(J10="RMK2","PASS",IF(J10="RMK3","PASS","ERROR"))))))))))))))</f>
        <v/>
      </c>
      <c r="K384" s="22" t="str">
        <f>IF(Sheet1!I261="","",Sheet1!I261)</f>
        <v/>
      </c>
    </row>
    <row r="385" spans="1:11" x14ac:dyDescent="0.35">
      <c r="A385" s="4">
        <v>261</v>
      </c>
      <c r="B385" s="19" t="str">
        <f>IF(Sheet1!B262="","",Sheet1!B262)</f>
        <v/>
      </c>
      <c r="C385" s="4" t="str">
        <f>IF(Sheet1!C262="","",Sheet1!C262)</f>
        <v/>
      </c>
      <c r="D385" s="4" t="str">
        <f>IF(Sheet1!D262="","",Sheet1!D262)</f>
        <v/>
      </c>
      <c r="E385" s="4" t="str">
        <f>IF(Sheet1!E262="","",Sheet1!E262)</f>
        <v/>
      </c>
      <c r="F385" s="4" t="str">
        <f>IF(Sheet1!F262="","",Sheet1!F262)</f>
        <v/>
      </c>
      <c r="G385" s="4" t="str">
        <f>IF(Sheet1!G262="","",Sheet1!G262)</f>
        <v/>
      </c>
      <c r="H385" s="13" t="str">
        <f>IF(AND(E385="",F385="",G385=""),"",IF(K385&lt;&gt;"",SUM(E385:G385)+K385,IF(SUM(E385:G385)&gt;100,"ERROR",IF(AND(E10="TEST",SUM(E385:G385)&lt;=100),SUM(E385:G385),IF(AND(E10="*TEST",F385="",E385&lt;=30,G385&lt;=70),SUM(E385:G385),IF(AND(E10="*TEST",F385&lt;=20,E385&lt;=20,G385&lt;=60),SUM(E385:G385),IF(AND(E10="*TEST",F385="-",E385&lt;=20,G385&lt;=60),SUM(E385:G385),"ERROR")))))))</f>
        <v/>
      </c>
      <c r="I385" s="4" t="str">
        <f>IF(H385="ERROR","ERROR",IF(H385="","",IF(AND(F10="*LAB",J10="RMK1",F385="-"),"F",IF(AND(F10="*LAB",J10="RMK2",F385="-"),"F",IF(AND(F10="*LAB",J10="RMK3",F385="-"),"E",IF(H385&gt;69.5,"A",IF(H385&gt;59.5,"B",IF(H385&gt;49.5,"C",IF(AND(D10="*PROGRAM",J10="RMK1",H385&lt;49.5),"F",IF(AND(D10="*PROGRAM",J10="RMK2",H385&lt;49.5),"F",IF(AND(D10="*PROGRAM",J10="RMK3",H385&lt;49.5),"E",IF(H385&gt;44.5,"D",IF(AND(J10="RMK3",H385&lt;44.5),"E",IF(AND(J10="RMK2",H385&lt;44.5),"F",IF(AND(J10="RMK1",H385&gt;39.5),"E","F")))))))))))))))</f>
        <v/>
      </c>
      <c r="J385" s="23" t="str">
        <f>IF(H385="ERROR","ERROR",IF(I385="","",IF(AND(J10="RMK3",I385="E",K385&lt;&gt;""),"*FAIL",IF(AND(J10="RMK1",I385="F",K385&lt;&gt;""),"*FAIL",IF(AND(J10="RMK2",I385="F",K385&lt;&gt;""),"*FAIL",IF(AND(J10="RMK1",K385&lt;&gt;""),"*PASS",IF(AND(J10="RMK2",K385&lt;&gt;""),"*PASS",IF(AND(J10="RMK3",K385&lt;&gt;""),"*PASS",IF(AND(J10="RMK3",I385="E"),"FAIL",IF(AND(J10="RMK1",I385="F"),"FAIL",IF(AND(J10="RMK2",I385="F"),"FAIL",IF(J10="RMK1","PASS",IF(J10="RMK2","PASS",IF(J10="RMK3","PASS","ERROR"))))))))))))))</f>
        <v/>
      </c>
      <c r="K385" s="22" t="str">
        <f>IF(Sheet1!I262="","",Sheet1!I262)</f>
        <v/>
      </c>
    </row>
    <row r="386" spans="1:11" x14ac:dyDescent="0.35">
      <c r="A386" s="4">
        <v>262</v>
      </c>
      <c r="B386" s="19" t="str">
        <f>IF(Sheet1!B263="","",Sheet1!B263)</f>
        <v/>
      </c>
      <c r="C386" s="4" t="str">
        <f>IF(Sheet1!C263="","",Sheet1!C263)</f>
        <v/>
      </c>
      <c r="D386" s="4" t="str">
        <f>IF(Sheet1!D263="","",Sheet1!D263)</f>
        <v/>
      </c>
      <c r="E386" s="4" t="str">
        <f>IF(Sheet1!E263="","",Sheet1!E263)</f>
        <v/>
      </c>
      <c r="F386" s="4" t="str">
        <f>IF(Sheet1!F263="","",Sheet1!F263)</f>
        <v/>
      </c>
      <c r="G386" s="4" t="str">
        <f>IF(Sheet1!G263="","",Sheet1!G263)</f>
        <v/>
      </c>
      <c r="H386" s="13" t="str">
        <f>IF(AND(E386="",F386="",G386=""),"",IF(K386&lt;&gt;"",SUM(E386:G386)+K386,IF(SUM(E386:G386)&gt;100,"ERROR",IF(AND(E10="TEST",SUM(E386:G386)&lt;=100),SUM(E386:G386),IF(AND(E10="*TEST",F386="",E386&lt;=30,G386&lt;=70),SUM(E386:G386),IF(AND(E10="*TEST",F386&lt;=20,E386&lt;=20,G386&lt;=60),SUM(E386:G386),IF(AND(E10="*TEST",F386="-",E386&lt;=20,G386&lt;=60),SUM(E386:G386),"ERROR")))))))</f>
        <v/>
      </c>
      <c r="I386" s="4" t="str">
        <f>IF(H386="ERROR","ERROR",IF(H386="","",IF(AND(F10="*LAB",J10="RMK1",F386="-"),"F",IF(AND(F10="*LAB",J10="RMK2",F386="-"),"F",IF(AND(F10="*LAB",J10="RMK3",F386="-"),"E",IF(H386&gt;69.5,"A",IF(H386&gt;59.5,"B",IF(H386&gt;49.5,"C",IF(AND(D10="*PROGRAM",J10="RMK1",H386&lt;49.5),"F",IF(AND(D10="*PROGRAM",J10="RMK2",H386&lt;49.5),"F",IF(AND(D10="*PROGRAM",J10="RMK3",H386&lt;49.5),"E",IF(H386&gt;44.5,"D",IF(AND(J10="RMK3",H386&lt;44.5),"E",IF(AND(J10="RMK2",H386&lt;44.5),"F",IF(AND(J10="RMK1",H386&gt;39.5),"E","F")))))))))))))))</f>
        <v/>
      </c>
      <c r="J386" s="23" t="str">
        <f>IF(H386="ERROR","ERROR",IF(I386="","",IF(AND(J10="RMK3",I386="E",K386&lt;&gt;""),"*FAIL",IF(AND(J10="RMK1",I386="F",K386&lt;&gt;""),"*FAIL",IF(AND(J10="RMK2",I386="F",K386&lt;&gt;""),"*FAIL",IF(AND(J10="RMK1",K386&lt;&gt;""),"*PASS",IF(AND(J10="RMK2",K386&lt;&gt;""),"*PASS",IF(AND(J10="RMK3",K386&lt;&gt;""),"*PASS",IF(AND(J10="RMK3",I386="E"),"FAIL",IF(AND(J10="RMK1",I386="F"),"FAIL",IF(AND(J10="RMK2",I386="F"),"FAIL",IF(J10="RMK1","PASS",IF(J10="RMK2","PASS",IF(J10="RMK3","PASS","ERROR"))))))))))))))</f>
        <v/>
      </c>
      <c r="K386" s="22" t="str">
        <f>IF(Sheet1!I263="","",Sheet1!I263)</f>
        <v/>
      </c>
    </row>
    <row r="387" spans="1:11" x14ac:dyDescent="0.35">
      <c r="A387" s="4">
        <v>263</v>
      </c>
      <c r="B387" s="19" t="str">
        <f>IF(Sheet1!B264="","",Sheet1!B264)</f>
        <v/>
      </c>
      <c r="C387" s="4" t="str">
        <f>IF(Sheet1!C264="","",Sheet1!C264)</f>
        <v/>
      </c>
      <c r="D387" s="4" t="str">
        <f>IF(Sheet1!D264="","",Sheet1!D264)</f>
        <v/>
      </c>
      <c r="E387" s="4" t="str">
        <f>IF(Sheet1!E264="","",Sheet1!E264)</f>
        <v/>
      </c>
      <c r="F387" s="4" t="str">
        <f>IF(Sheet1!F264="","",Sheet1!F264)</f>
        <v/>
      </c>
      <c r="G387" s="4" t="str">
        <f>IF(Sheet1!G264="","",Sheet1!G264)</f>
        <v/>
      </c>
      <c r="H387" s="13" t="str">
        <f>IF(AND(E387="",F387="",G387=""),"",IF(K387&lt;&gt;"",SUM(E387:G387)+K387,IF(SUM(E387:G387)&gt;100,"ERROR",IF(AND(E10="TEST",SUM(E387:G387)&lt;=100),SUM(E387:G387),IF(AND(E10="*TEST",F387="",E387&lt;=30,G387&lt;=70),SUM(E387:G387),IF(AND(E10="*TEST",F387&lt;=20,E387&lt;=20,G387&lt;=60),SUM(E387:G387),IF(AND(E10="*TEST",F387="-",E387&lt;=20,G387&lt;=60),SUM(E387:G387),"ERROR")))))))</f>
        <v/>
      </c>
      <c r="I387" s="4" t="str">
        <f>IF(H387="ERROR","ERROR",IF(H387="","",IF(AND(F10="*LAB",J10="RMK1",F387="-"),"F",IF(AND(F10="*LAB",J10="RMK2",F387="-"),"F",IF(AND(F10="*LAB",J10="RMK3",F387="-"),"E",IF(H387&gt;69.5,"A",IF(H387&gt;59.5,"B",IF(H387&gt;49.5,"C",IF(AND(D10="*PROGRAM",J10="RMK1",H387&lt;49.5),"F",IF(AND(D10="*PROGRAM",J10="RMK2",H387&lt;49.5),"F",IF(AND(D10="*PROGRAM",J10="RMK3",H387&lt;49.5),"E",IF(H387&gt;44.5,"D",IF(AND(J10="RMK3",H387&lt;44.5),"E",IF(AND(J10="RMK2",H387&lt;44.5),"F",IF(AND(J10="RMK1",H387&gt;39.5),"E","F")))))))))))))))</f>
        <v/>
      </c>
      <c r="J387" s="23" t="str">
        <f>IF(H387="ERROR","ERROR",IF(I387="","",IF(AND(J10="RMK3",I387="E",K387&lt;&gt;""),"*FAIL",IF(AND(J10="RMK1",I387="F",K387&lt;&gt;""),"*FAIL",IF(AND(J10="RMK2",I387="F",K387&lt;&gt;""),"*FAIL",IF(AND(J10="RMK1",K387&lt;&gt;""),"*PASS",IF(AND(J10="RMK2",K387&lt;&gt;""),"*PASS",IF(AND(J10="RMK3",K387&lt;&gt;""),"*PASS",IF(AND(J10="RMK3",I387="E"),"FAIL",IF(AND(J10="RMK1",I387="F"),"FAIL",IF(AND(J10="RMK2",I387="F"),"FAIL",IF(J10="RMK1","PASS",IF(J10="RMK2","PASS",IF(J10="RMK3","PASS","ERROR"))))))))))))))</f>
        <v/>
      </c>
      <c r="K387" s="22" t="str">
        <f>IF(Sheet1!I264="","",Sheet1!I264)</f>
        <v/>
      </c>
    </row>
    <row r="388" spans="1:11" x14ac:dyDescent="0.35">
      <c r="A388" s="4">
        <v>264</v>
      </c>
      <c r="B388" s="19" t="str">
        <f>IF(Sheet1!B265="","",Sheet1!B265)</f>
        <v/>
      </c>
      <c r="C388" s="4" t="str">
        <f>IF(Sheet1!C265="","",Sheet1!C265)</f>
        <v/>
      </c>
      <c r="D388" s="4" t="str">
        <f>IF(Sheet1!D265="","",Sheet1!D265)</f>
        <v/>
      </c>
      <c r="E388" s="4" t="str">
        <f>IF(Sheet1!E265="","",Sheet1!E265)</f>
        <v/>
      </c>
      <c r="F388" s="4" t="str">
        <f>IF(Sheet1!F265="","",Sheet1!F265)</f>
        <v/>
      </c>
      <c r="G388" s="4" t="str">
        <f>IF(Sheet1!G265="","",Sheet1!G265)</f>
        <v/>
      </c>
      <c r="H388" s="13" t="str">
        <f>IF(AND(E388="",F388="",G388=""),"",IF(K388&lt;&gt;"",SUM(E388:G388)+K388,IF(SUM(E388:G388)&gt;100,"ERROR",IF(AND(E10="TEST",SUM(E388:G388)&lt;=100),SUM(E388:G388),IF(AND(E10="*TEST",F388="",E388&lt;=30,G388&lt;=70),SUM(E388:G388),IF(AND(E10="*TEST",F388&lt;=20,E388&lt;=20,G388&lt;=60),SUM(E388:G388),IF(AND(E10="*TEST",F388="-",E388&lt;=20,G388&lt;=60),SUM(E388:G388),"ERROR")))))))</f>
        <v/>
      </c>
      <c r="I388" s="4" t="str">
        <f>IF(H388="ERROR","ERROR",IF(H388="","",IF(AND(F10="*LAB",J10="RMK1",F388="-"),"F",IF(AND(F10="*LAB",J10="RMK2",F388="-"),"F",IF(AND(F10="*LAB",J10="RMK3",F388="-"),"E",IF(H388&gt;69.5,"A",IF(H388&gt;59.5,"B",IF(H388&gt;49.5,"C",IF(AND(D10="*PROGRAM",J10="RMK1",H388&lt;49.5),"F",IF(AND(D10="*PROGRAM",J10="RMK2",H388&lt;49.5),"F",IF(AND(D10="*PROGRAM",J10="RMK3",H388&lt;49.5),"E",IF(H388&gt;44.5,"D",IF(AND(J10="RMK3",H388&lt;44.5),"E",IF(AND(J10="RMK2",H388&lt;44.5),"F",IF(AND(J10="RMK1",H388&gt;39.5),"E","F")))))))))))))))</f>
        <v/>
      </c>
      <c r="J388" s="23" t="str">
        <f>IF(H388="ERROR","ERROR",IF(I388="","",IF(AND(J10="RMK3",I388="E",K388&lt;&gt;""),"*FAIL",IF(AND(J10="RMK1",I388="F",K388&lt;&gt;""),"*FAIL",IF(AND(J10="RMK2",I388="F",K388&lt;&gt;""),"*FAIL",IF(AND(J10="RMK1",K388&lt;&gt;""),"*PASS",IF(AND(J10="RMK2",K388&lt;&gt;""),"*PASS",IF(AND(J10="RMK3",K388&lt;&gt;""),"*PASS",IF(AND(J10="RMK3",I388="E"),"FAIL",IF(AND(J10="RMK1",I388="F"),"FAIL",IF(AND(J10="RMK2",I388="F"),"FAIL",IF(J10="RMK1","PASS",IF(J10="RMK2","PASS",IF(J10="RMK3","PASS","ERROR"))))))))))))))</f>
        <v/>
      </c>
      <c r="K388" s="22" t="str">
        <f>IF(Sheet1!I265="","",Sheet1!I265)</f>
        <v/>
      </c>
    </row>
    <row r="389" spans="1:11" x14ac:dyDescent="0.35">
      <c r="A389" s="4">
        <v>265</v>
      </c>
      <c r="B389" s="19" t="str">
        <f>IF(Sheet1!B266="","",Sheet1!B266)</f>
        <v/>
      </c>
      <c r="C389" s="4" t="str">
        <f>IF(Sheet1!C266="","",Sheet1!C266)</f>
        <v/>
      </c>
      <c r="D389" s="4" t="str">
        <f>IF(Sheet1!D266="","",Sheet1!D266)</f>
        <v/>
      </c>
      <c r="E389" s="4" t="str">
        <f>IF(Sheet1!E266="","",Sheet1!E266)</f>
        <v/>
      </c>
      <c r="F389" s="4" t="str">
        <f>IF(Sheet1!F266="","",Sheet1!F266)</f>
        <v/>
      </c>
      <c r="G389" s="4" t="str">
        <f>IF(Sheet1!G266="","",Sheet1!G266)</f>
        <v/>
      </c>
      <c r="H389" s="13" t="str">
        <f>IF(AND(E389="",F389="",G389=""),"",IF(K389&lt;&gt;"",SUM(E389:G389)+K389,IF(SUM(E389:G389)&gt;100,"ERROR",IF(AND(E10="TEST",SUM(E389:G389)&lt;=100),SUM(E389:G389),IF(AND(E10="*TEST",F389="",E389&lt;=30,G389&lt;=70),SUM(E389:G389),IF(AND(E10="*TEST",F389&lt;=20,E389&lt;=20,G389&lt;=60),SUM(E389:G389),IF(AND(E10="*TEST",F389="-",E389&lt;=20,G389&lt;=60),SUM(E389:G389),"ERROR")))))))</f>
        <v/>
      </c>
      <c r="I389" s="4" t="str">
        <f>IF(H389="ERROR","ERROR",IF(H389="","",IF(AND(F10="*LAB",J10="RMK1",F389="-"),"F",IF(AND(F10="*LAB",J10="RMK2",F389="-"),"F",IF(AND(F10="*LAB",J10="RMK3",F389="-"),"E",IF(H389&gt;69.5,"A",IF(H389&gt;59.5,"B",IF(H389&gt;49.5,"C",IF(AND(D10="*PROGRAM",J10="RMK1",H389&lt;49.5),"F",IF(AND(D10="*PROGRAM",J10="RMK2",H389&lt;49.5),"F",IF(AND(D10="*PROGRAM",J10="RMK3",H389&lt;49.5),"E",IF(H389&gt;44.5,"D",IF(AND(J10="RMK3",H389&lt;44.5),"E",IF(AND(J10="RMK2",H389&lt;44.5),"F",IF(AND(J10="RMK1",H389&gt;39.5),"E","F")))))))))))))))</f>
        <v/>
      </c>
      <c r="J389" s="23" t="str">
        <f>IF(H389="ERROR","ERROR",IF(I389="","",IF(AND(J10="RMK3",I389="E",K389&lt;&gt;""),"*FAIL",IF(AND(J10="RMK1",I389="F",K389&lt;&gt;""),"*FAIL",IF(AND(J10="RMK2",I389="F",K389&lt;&gt;""),"*FAIL",IF(AND(J10="RMK1",K389&lt;&gt;""),"*PASS",IF(AND(J10="RMK2",K389&lt;&gt;""),"*PASS",IF(AND(J10="RMK3",K389&lt;&gt;""),"*PASS",IF(AND(J10="RMK3",I389="E"),"FAIL",IF(AND(J10="RMK1",I389="F"),"FAIL",IF(AND(J10="RMK2",I389="F"),"FAIL",IF(J10="RMK1","PASS",IF(J10="RMK2","PASS",IF(J10="RMK3","PASS","ERROR"))))))))))))))</f>
        <v/>
      </c>
      <c r="K389" s="22" t="str">
        <f>IF(Sheet1!I266="","",Sheet1!I266)</f>
        <v/>
      </c>
    </row>
    <row r="390" spans="1:11" x14ac:dyDescent="0.35">
      <c r="A390" s="4">
        <v>266</v>
      </c>
      <c r="B390" s="19" t="str">
        <f>IF(Sheet1!B267="","",Sheet1!B267)</f>
        <v/>
      </c>
      <c r="C390" s="4" t="str">
        <f>IF(Sheet1!C267="","",Sheet1!C267)</f>
        <v/>
      </c>
      <c r="D390" s="4" t="str">
        <f>IF(Sheet1!D267="","",Sheet1!D267)</f>
        <v/>
      </c>
      <c r="E390" s="4" t="str">
        <f>IF(Sheet1!E267="","",Sheet1!E267)</f>
        <v/>
      </c>
      <c r="F390" s="4" t="str">
        <f>IF(Sheet1!F267="","",Sheet1!F267)</f>
        <v/>
      </c>
      <c r="G390" s="4" t="str">
        <f>IF(Sheet1!G267="","",Sheet1!G267)</f>
        <v/>
      </c>
      <c r="H390" s="13" t="str">
        <f>IF(AND(E390="",F390="",G390=""),"",IF(K390&lt;&gt;"",SUM(E390:G390)+K390,IF(SUM(E390:G390)&gt;100,"ERROR",IF(AND(E10="TEST",SUM(E390:G390)&lt;=100),SUM(E390:G390),IF(AND(E10="*TEST",F390="",E390&lt;=30,G390&lt;=70),SUM(E390:G390),IF(AND(E10="*TEST",F390&lt;=20,E390&lt;=20,G390&lt;=60),SUM(E390:G390),IF(AND(E10="*TEST",F390="-",E390&lt;=20,G390&lt;=60),SUM(E390:G390),"ERROR")))))))</f>
        <v/>
      </c>
      <c r="I390" s="4" t="str">
        <f>IF(H390="ERROR","ERROR",IF(H390="","",IF(AND(F10="*LAB",J10="RMK1",F390="-"),"F",IF(AND(F10="*LAB",J10="RMK2",F390="-"),"F",IF(AND(F10="*LAB",J10="RMK3",F390="-"),"E",IF(H390&gt;69.5,"A",IF(H390&gt;59.5,"B",IF(H390&gt;49.5,"C",IF(AND(D10="*PROGRAM",J10="RMK1",H390&lt;49.5),"F",IF(AND(D10="*PROGRAM",J10="RMK2",H390&lt;49.5),"F",IF(AND(D10="*PROGRAM",J10="RMK3",H390&lt;49.5),"E",IF(H390&gt;44.5,"D",IF(AND(J10="RMK3",H390&lt;44.5),"E",IF(AND(J10="RMK2",H390&lt;44.5),"F",IF(AND(J10="RMK1",H390&gt;39.5),"E","F")))))))))))))))</f>
        <v/>
      </c>
      <c r="J390" s="23" t="str">
        <f>IF(H390="ERROR","ERROR",IF(I390="","",IF(AND(J10="RMK3",I390="E",K390&lt;&gt;""),"*FAIL",IF(AND(J10="RMK1",I390="F",K390&lt;&gt;""),"*FAIL",IF(AND(J10="RMK2",I390="F",K390&lt;&gt;""),"*FAIL",IF(AND(J10="RMK1",K390&lt;&gt;""),"*PASS",IF(AND(J10="RMK2",K390&lt;&gt;""),"*PASS",IF(AND(J10="RMK3",K390&lt;&gt;""),"*PASS",IF(AND(J10="RMK3",I390="E"),"FAIL",IF(AND(J10="RMK1",I390="F"),"FAIL",IF(AND(J10="RMK2",I390="F"),"FAIL",IF(J10="RMK1","PASS",IF(J10="RMK2","PASS",IF(J10="RMK3","PASS","ERROR"))))))))))))))</f>
        <v/>
      </c>
      <c r="K390" s="22" t="str">
        <f>IF(Sheet1!I267="","",Sheet1!I267)</f>
        <v/>
      </c>
    </row>
    <row r="391" spans="1:11" x14ac:dyDescent="0.35">
      <c r="A391" s="4">
        <v>267</v>
      </c>
      <c r="B391" s="19" t="str">
        <f>IF(Sheet1!B268="","",Sheet1!B268)</f>
        <v/>
      </c>
      <c r="C391" s="4" t="str">
        <f>IF(Sheet1!C268="","",Sheet1!C268)</f>
        <v/>
      </c>
      <c r="D391" s="4" t="str">
        <f>IF(Sheet1!D268="","",Sheet1!D268)</f>
        <v/>
      </c>
      <c r="E391" s="4" t="str">
        <f>IF(Sheet1!E268="","",Sheet1!E268)</f>
        <v/>
      </c>
      <c r="F391" s="4" t="str">
        <f>IF(Sheet1!F268="","",Sheet1!F268)</f>
        <v/>
      </c>
      <c r="G391" s="4" t="str">
        <f>IF(Sheet1!G268="","",Sheet1!G268)</f>
        <v/>
      </c>
      <c r="H391" s="13" t="str">
        <f>IF(AND(E391="",F391="",G391=""),"",IF(K391&lt;&gt;"",SUM(E391:G391)+K391,IF(SUM(E391:G391)&gt;100,"ERROR",IF(AND(E10="TEST",SUM(E391:G391)&lt;=100),SUM(E391:G391),IF(AND(E10="*TEST",F391="",E391&lt;=30,G391&lt;=70),SUM(E391:G391),IF(AND(E10="*TEST",F391&lt;=20,E391&lt;=20,G391&lt;=60),SUM(E391:G391),IF(AND(E10="*TEST",F391="-",E391&lt;=20,G391&lt;=60),SUM(E391:G391),"ERROR")))))))</f>
        <v/>
      </c>
      <c r="I391" s="4" t="str">
        <f>IF(H391="ERROR","ERROR",IF(H391="","",IF(AND(F10="*LAB",J10="RMK1",F391="-"),"F",IF(AND(F10="*LAB",J10="RMK2",F391="-"),"F",IF(AND(F10="*LAB",J10="RMK3",F391="-"),"E",IF(H391&gt;69.5,"A",IF(H391&gt;59.5,"B",IF(H391&gt;49.5,"C",IF(AND(D10="*PROGRAM",J10="RMK1",H391&lt;49.5),"F",IF(AND(D10="*PROGRAM",J10="RMK2",H391&lt;49.5),"F",IF(AND(D10="*PROGRAM",J10="RMK3",H391&lt;49.5),"E",IF(H391&gt;44.5,"D",IF(AND(J10="RMK3",H391&lt;44.5),"E",IF(AND(J10="RMK2",H391&lt;44.5),"F",IF(AND(J10="RMK1",H391&gt;39.5),"E","F")))))))))))))))</f>
        <v/>
      </c>
      <c r="J391" s="23" t="str">
        <f>IF(H391="ERROR","ERROR",IF(I391="","",IF(AND(J10="RMK3",I391="E",K391&lt;&gt;""),"*FAIL",IF(AND(J10="RMK1",I391="F",K391&lt;&gt;""),"*FAIL",IF(AND(J10="RMK2",I391="F",K391&lt;&gt;""),"*FAIL",IF(AND(J10="RMK1",K391&lt;&gt;""),"*PASS",IF(AND(J10="RMK2",K391&lt;&gt;""),"*PASS",IF(AND(J10="RMK3",K391&lt;&gt;""),"*PASS",IF(AND(J10="RMK3",I391="E"),"FAIL",IF(AND(J10="RMK1",I391="F"),"FAIL",IF(AND(J10="RMK2",I391="F"),"FAIL",IF(J10="RMK1","PASS",IF(J10="RMK2","PASS",IF(J10="RMK3","PASS","ERROR"))))))))))))))</f>
        <v/>
      </c>
      <c r="K391" s="22" t="str">
        <f>IF(Sheet1!I268="","",Sheet1!I268)</f>
        <v/>
      </c>
    </row>
    <row r="392" spans="1:11" x14ac:dyDescent="0.35">
      <c r="A392" s="4">
        <v>268</v>
      </c>
      <c r="B392" s="19" t="str">
        <f>IF(Sheet1!B269="","",Sheet1!B269)</f>
        <v/>
      </c>
      <c r="C392" s="4" t="str">
        <f>IF(Sheet1!C269="","",Sheet1!C269)</f>
        <v/>
      </c>
      <c r="D392" s="4" t="str">
        <f>IF(Sheet1!D269="","",Sheet1!D269)</f>
        <v/>
      </c>
      <c r="E392" s="4" t="str">
        <f>IF(Sheet1!E269="","",Sheet1!E269)</f>
        <v/>
      </c>
      <c r="F392" s="4" t="str">
        <f>IF(Sheet1!F269="","",Sheet1!F269)</f>
        <v/>
      </c>
      <c r="G392" s="4" t="str">
        <f>IF(Sheet1!G269="","",Sheet1!G269)</f>
        <v/>
      </c>
      <c r="H392" s="13" t="str">
        <f>IF(AND(E392="",F392="",G392=""),"",IF(K392&lt;&gt;"",SUM(E392:G392)+K392,IF(SUM(E392:G392)&gt;100,"ERROR",IF(AND(E10="TEST",SUM(E392:G392)&lt;=100),SUM(E392:G392),IF(AND(E10="*TEST",F392="",E392&lt;=30,G392&lt;=70),SUM(E392:G392),IF(AND(E10="*TEST",F392&lt;=20,E392&lt;=20,G392&lt;=60),SUM(E392:G392),IF(AND(E10="*TEST",F392="-",E392&lt;=20,G392&lt;=60),SUM(E392:G392),"ERROR")))))))</f>
        <v/>
      </c>
      <c r="I392" s="4" t="str">
        <f>IF(H392="ERROR","ERROR",IF(H392="","",IF(AND(F10="*LAB",J10="RMK1",F392="-"),"F",IF(AND(F10="*LAB",J10="RMK2",F392="-"),"F",IF(AND(F10="*LAB",J10="RMK3",F392="-"),"E",IF(H392&gt;69.5,"A",IF(H392&gt;59.5,"B",IF(H392&gt;49.5,"C",IF(AND(D10="*PROGRAM",J10="RMK1",H392&lt;49.5),"F",IF(AND(D10="*PROGRAM",J10="RMK2",H392&lt;49.5),"F",IF(AND(D10="*PROGRAM",J10="RMK3",H392&lt;49.5),"E",IF(H392&gt;44.5,"D",IF(AND(J10="RMK3",H392&lt;44.5),"E",IF(AND(J10="RMK2",H392&lt;44.5),"F",IF(AND(J10="RMK1",H392&gt;39.5),"E","F")))))))))))))))</f>
        <v/>
      </c>
      <c r="J392" s="23" t="str">
        <f>IF(H392="ERROR","ERROR",IF(I392="","",IF(AND(J10="RMK3",I392="E",K392&lt;&gt;""),"*FAIL",IF(AND(J10="RMK1",I392="F",K392&lt;&gt;""),"*FAIL",IF(AND(J10="RMK2",I392="F",K392&lt;&gt;""),"*FAIL",IF(AND(J10="RMK1",K392&lt;&gt;""),"*PASS",IF(AND(J10="RMK2",K392&lt;&gt;""),"*PASS",IF(AND(J10="RMK3",K392&lt;&gt;""),"*PASS",IF(AND(J10="RMK3",I392="E"),"FAIL",IF(AND(J10="RMK1",I392="F"),"FAIL",IF(AND(J10="RMK2",I392="F"),"FAIL",IF(J10="RMK1","PASS",IF(J10="RMK2","PASS",IF(J10="RMK3","PASS","ERROR"))))))))))))))</f>
        <v/>
      </c>
      <c r="K392" s="22" t="str">
        <f>IF(Sheet1!I269="","",Sheet1!I269)</f>
        <v/>
      </c>
    </row>
    <row r="393" spans="1:11" x14ac:dyDescent="0.35">
      <c r="A393" s="4">
        <v>269</v>
      </c>
      <c r="B393" s="19" t="str">
        <f>IF(Sheet1!B270="","",Sheet1!B270)</f>
        <v/>
      </c>
      <c r="C393" s="4" t="str">
        <f>IF(Sheet1!C270="","",Sheet1!C270)</f>
        <v/>
      </c>
      <c r="D393" s="4" t="str">
        <f>IF(Sheet1!D270="","",Sheet1!D270)</f>
        <v/>
      </c>
      <c r="E393" s="4" t="str">
        <f>IF(Sheet1!E270="","",Sheet1!E270)</f>
        <v/>
      </c>
      <c r="F393" s="4" t="str">
        <f>IF(Sheet1!F270="","",Sheet1!F270)</f>
        <v/>
      </c>
      <c r="G393" s="4" t="str">
        <f>IF(Sheet1!G270="","",Sheet1!G270)</f>
        <v/>
      </c>
      <c r="H393" s="13" t="str">
        <f>IF(AND(E393="",F393="",G393=""),"",IF(K393&lt;&gt;"",SUM(E393:G393)+K393,IF(SUM(E393:G393)&gt;100,"ERROR",IF(AND(E10="TEST",SUM(E393:G393)&lt;=100),SUM(E393:G393),IF(AND(E10="*TEST",F393="",E393&lt;=30,G393&lt;=70),SUM(E393:G393),IF(AND(E10="*TEST",F393&lt;=20,E393&lt;=20,G393&lt;=60),SUM(E393:G393),IF(AND(E10="*TEST",F393="-",E393&lt;=20,G393&lt;=60),SUM(E393:G393),"ERROR")))))))</f>
        <v/>
      </c>
      <c r="I393" s="4" t="str">
        <f>IF(H393="ERROR","ERROR",IF(H393="","",IF(AND(F10="*LAB",J10="RMK1",F393="-"),"F",IF(AND(F10="*LAB",J10="RMK2",F393="-"),"F",IF(AND(F10="*LAB",J10="RMK3",F393="-"),"E",IF(H393&gt;69.5,"A",IF(H393&gt;59.5,"B",IF(H393&gt;49.5,"C",IF(AND(D10="*PROGRAM",J10="RMK1",H393&lt;49.5),"F",IF(AND(D10="*PROGRAM",J10="RMK2",H393&lt;49.5),"F",IF(AND(D10="*PROGRAM",J10="RMK3",H393&lt;49.5),"E",IF(H393&gt;44.5,"D",IF(AND(J10="RMK3",H393&lt;44.5),"E",IF(AND(J10="RMK2",H393&lt;44.5),"F",IF(AND(J10="RMK1",H393&gt;39.5),"E","F")))))))))))))))</f>
        <v/>
      </c>
      <c r="J393" s="23" t="str">
        <f>IF(H393="ERROR","ERROR",IF(I393="","",IF(AND(J10="RMK3",I393="E",K393&lt;&gt;""),"*FAIL",IF(AND(J10="RMK1",I393="F",K393&lt;&gt;""),"*FAIL",IF(AND(J10="RMK2",I393="F",K393&lt;&gt;""),"*FAIL",IF(AND(J10="RMK1",K393&lt;&gt;""),"*PASS",IF(AND(J10="RMK2",K393&lt;&gt;""),"*PASS",IF(AND(J10="RMK3",K393&lt;&gt;""),"*PASS",IF(AND(J10="RMK3",I393="E"),"FAIL",IF(AND(J10="RMK1",I393="F"),"FAIL",IF(AND(J10="RMK2",I393="F"),"FAIL",IF(J10="RMK1","PASS",IF(J10="RMK2","PASS",IF(J10="RMK3","PASS","ERROR"))))))))))))))</f>
        <v/>
      </c>
      <c r="K393" s="22" t="str">
        <f>IF(Sheet1!I270="","",Sheet1!I270)</f>
        <v/>
      </c>
    </row>
    <row r="394" spans="1:11" x14ac:dyDescent="0.35">
      <c r="A394" s="4">
        <v>270</v>
      </c>
      <c r="B394" s="19" t="str">
        <f>IF(Sheet1!B271="","",Sheet1!B271)</f>
        <v/>
      </c>
      <c r="C394" s="4" t="str">
        <f>IF(Sheet1!C271="","",Sheet1!C271)</f>
        <v/>
      </c>
      <c r="D394" s="4" t="str">
        <f>IF(Sheet1!D271="","",Sheet1!D271)</f>
        <v/>
      </c>
      <c r="E394" s="4" t="str">
        <f>IF(Sheet1!E271="","",Sheet1!E271)</f>
        <v/>
      </c>
      <c r="F394" s="4" t="str">
        <f>IF(Sheet1!F271="","",Sheet1!F271)</f>
        <v/>
      </c>
      <c r="G394" s="4" t="str">
        <f>IF(Sheet1!G271="","",Sheet1!G271)</f>
        <v/>
      </c>
      <c r="H394" s="13" t="str">
        <f>IF(AND(E394="",F394="",G394=""),"",IF(K394&lt;&gt;"",SUM(E394:G394)+K394,IF(SUM(E394:G394)&gt;100,"ERROR",IF(AND(E10="TEST",SUM(E394:G394)&lt;=100),SUM(E394:G394),IF(AND(E10="*TEST",F394="",E394&lt;=30,G394&lt;=70),SUM(E394:G394),IF(AND(E10="*TEST",F394&lt;=20,E394&lt;=20,G394&lt;=60),SUM(E394:G394),IF(AND(E10="*TEST",F394="-",E394&lt;=20,G394&lt;=60),SUM(E394:G394),"ERROR")))))))</f>
        <v/>
      </c>
      <c r="I394" s="4" t="str">
        <f>IF(H394="ERROR","ERROR",IF(H394="","",IF(AND(F10="*LAB",J10="RMK1",F394="-"),"F",IF(AND(F10="*LAB",J10="RMK2",F394="-"),"F",IF(AND(F10="*LAB",J10="RMK3",F394="-"),"E",IF(H394&gt;69.5,"A",IF(H394&gt;59.5,"B",IF(H394&gt;49.5,"C",IF(AND(D10="*PROGRAM",J10="RMK1",H394&lt;49.5),"F",IF(AND(D10="*PROGRAM",J10="RMK2",H394&lt;49.5),"F",IF(AND(D10="*PROGRAM",J10="RMK3",H394&lt;49.5),"E",IF(H394&gt;44.5,"D",IF(AND(J10="RMK3",H394&lt;44.5),"E",IF(AND(J10="RMK2",H394&lt;44.5),"F",IF(AND(J10="RMK1",H394&gt;39.5),"E","F")))))))))))))))</f>
        <v/>
      </c>
      <c r="J394" s="23" t="str">
        <f>IF(H394="ERROR","ERROR",IF(I394="","",IF(AND(J10="RMK3",I394="E",K394&lt;&gt;""),"*FAIL",IF(AND(J10="RMK1",I394="F",K394&lt;&gt;""),"*FAIL",IF(AND(J10="RMK2",I394="F",K394&lt;&gt;""),"*FAIL",IF(AND(J10="RMK1",K394&lt;&gt;""),"*PASS",IF(AND(J10="RMK2",K394&lt;&gt;""),"*PASS",IF(AND(J10="RMK3",K394&lt;&gt;""),"*PASS",IF(AND(J10="RMK3",I394="E"),"FAIL",IF(AND(J10="RMK1",I394="F"),"FAIL",IF(AND(J10="RMK2",I394="F"),"FAIL",IF(J10="RMK1","PASS",IF(J10="RMK2","PASS",IF(J10="RMK3","PASS","ERROR"))))))))))))))</f>
        <v/>
      </c>
      <c r="K394" s="22" t="str">
        <f>IF(Sheet1!I271="","",Sheet1!I271)</f>
        <v/>
      </c>
    </row>
    <row r="395" spans="1:11" x14ac:dyDescent="0.35">
      <c r="A395" s="4">
        <v>271</v>
      </c>
      <c r="B395" s="19" t="str">
        <f>IF(Sheet1!B272="","",Sheet1!B272)</f>
        <v/>
      </c>
      <c r="C395" s="4" t="str">
        <f>IF(Sheet1!C272="","",Sheet1!C272)</f>
        <v/>
      </c>
      <c r="D395" s="4" t="str">
        <f>IF(Sheet1!D272="","",Sheet1!D272)</f>
        <v/>
      </c>
      <c r="E395" s="4" t="str">
        <f>IF(Sheet1!E272="","",Sheet1!E272)</f>
        <v/>
      </c>
      <c r="F395" s="4" t="str">
        <f>IF(Sheet1!F272="","",Sheet1!F272)</f>
        <v/>
      </c>
      <c r="G395" s="4" t="str">
        <f>IF(Sheet1!G272="","",Sheet1!G272)</f>
        <v/>
      </c>
      <c r="H395" s="13" t="str">
        <f>IF(AND(E395="",F395="",G395=""),"",IF(K395&lt;&gt;"",SUM(E395:G395)+K395,IF(SUM(E395:G395)&gt;100,"ERROR",IF(AND(E10="TEST",SUM(E395:G395)&lt;=100),SUM(E395:G395),IF(AND(E10="*TEST",F395="",E395&lt;=30,G395&lt;=70),SUM(E395:G395),IF(AND(E10="*TEST",F395&lt;=20,E395&lt;=20,G395&lt;=60),SUM(E395:G395),IF(AND(E10="*TEST",F395="-",E395&lt;=20,G395&lt;=60),SUM(E395:G395),"ERROR")))))))</f>
        <v/>
      </c>
      <c r="I395" s="4" t="str">
        <f>IF(H395="ERROR","ERROR",IF(H395="","",IF(AND(F10="*LAB",J10="RMK1",F395="-"),"F",IF(AND(F10="*LAB",J10="RMK2",F395="-"),"F",IF(AND(F10="*LAB",J10="RMK3",F395="-"),"E",IF(H395&gt;69.5,"A",IF(H395&gt;59.5,"B",IF(H395&gt;49.5,"C",IF(AND(D10="*PROGRAM",J10="RMK1",H395&lt;49.5),"F",IF(AND(D10="*PROGRAM",J10="RMK2",H395&lt;49.5),"F",IF(AND(D10="*PROGRAM",J10="RMK3",H395&lt;49.5),"E",IF(H395&gt;44.5,"D",IF(AND(J10="RMK3",H395&lt;44.5),"E",IF(AND(J10="RMK2",H395&lt;44.5),"F",IF(AND(J10="RMK1",H395&gt;39.5),"E","F")))))))))))))))</f>
        <v/>
      </c>
      <c r="J395" s="23" t="str">
        <f>IF(H395="ERROR","ERROR",IF(I395="","",IF(AND(J10="RMK3",I395="E",K395&lt;&gt;""),"*FAIL",IF(AND(J10="RMK1",I395="F",K395&lt;&gt;""),"*FAIL",IF(AND(J10="RMK2",I395="F",K395&lt;&gt;""),"*FAIL",IF(AND(J10="RMK1",K395&lt;&gt;""),"*PASS",IF(AND(J10="RMK2",K395&lt;&gt;""),"*PASS",IF(AND(J10="RMK3",K395&lt;&gt;""),"*PASS",IF(AND(J10="RMK3",I395="E"),"FAIL",IF(AND(J10="RMK1",I395="F"),"FAIL",IF(AND(J10="RMK2",I395="F"),"FAIL",IF(J10="RMK1","PASS",IF(J10="RMK2","PASS",IF(J10="RMK3","PASS","ERROR"))))))))))))))</f>
        <v/>
      </c>
      <c r="K395" s="22" t="str">
        <f>IF(Sheet1!I272="","",Sheet1!I272)</f>
        <v/>
      </c>
    </row>
    <row r="396" spans="1:11" x14ac:dyDescent="0.35">
      <c r="A396" s="4">
        <v>272</v>
      </c>
      <c r="B396" s="19" t="str">
        <f>IF(Sheet1!B273="","",Sheet1!B273)</f>
        <v/>
      </c>
      <c r="C396" s="4" t="str">
        <f>IF(Sheet1!C273="","",Sheet1!C273)</f>
        <v/>
      </c>
      <c r="D396" s="4" t="str">
        <f>IF(Sheet1!D273="","",Sheet1!D273)</f>
        <v/>
      </c>
      <c r="E396" s="4" t="str">
        <f>IF(Sheet1!E273="","",Sheet1!E273)</f>
        <v/>
      </c>
      <c r="F396" s="4" t="str">
        <f>IF(Sheet1!F273="","",Sheet1!F273)</f>
        <v/>
      </c>
      <c r="G396" s="4" t="str">
        <f>IF(Sheet1!G273="","",Sheet1!G273)</f>
        <v/>
      </c>
      <c r="H396" s="13" t="str">
        <f>IF(AND(E396="",F396="",G396=""),"",IF(K396&lt;&gt;"",SUM(E396:G396)+K396,IF(SUM(E396:G396)&gt;100,"ERROR",IF(AND(E10="TEST",SUM(E396:G396)&lt;=100),SUM(E396:G396),IF(AND(E10="*TEST",F396="",E396&lt;=30,G396&lt;=70),SUM(E396:G396),IF(AND(E10="*TEST",F396&lt;=20,E396&lt;=20,G396&lt;=60),SUM(E396:G396),IF(AND(E10="*TEST",F396="-",E396&lt;=20,G396&lt;=60),SUM(E396:G396),"ERROR")))))))</f>
        <v/>
      </c>
      <c r="I396" s="4" t="str">
        <f>IF(H396="ERROR","ERROR",IF(H396="","",IF(AND(F10="*LAB",J10="RMK1",F396="-"),"F",IF(AND(F10="*LAB",J10="RMK2",F396="-"),"F",IF(AND(F10="*LAB",J10="RMK3",F396="-"),"E",IF(H396&gt;69.5,"A",IF(H396&gt;59.5,"B",IF(H396&gt;49.5,"C",IF(AND(D10="*PROGRAM",J10="RMK1",H396&lt;49.5),"F",IF(AND(D10="*PROGRAM",J10="RMK2",H396&lt;49.5),"F",IF(AND(D10="*PROGRAM",J10="RMK3",H396&lt;49.5),"E",IF(H396&gt;44.5,"D",IF(AND(J10="RMK3",H396&lt;44.5),"E",IF(AND(J10="RMK2",H396&lt;44.5),"F",IF(AND(J10="RMK1",H396&gt;39.5),"E","F")))))))))))))))</f>
        <v/>
      </c>
      <c r="J396" s="23" t="str">
        <f>IF(H396="ERROR","ERROR",IF(I396="","",IF(AND(J10="RMK3",I396="E",K396&lt;&gt;""),"*FAIL",IF(AND(J10="RMK1",I396="F",K396&lt;&gt;""),"*FAIL",IF(AND(J10="RMK2",I396="F",K396&lt;&gt;""),"*FAIL",IF(AND(J10="RMK1",K396&lt;&gt;""),"*PASS",IF(AND(J10="RMK2",K396&lt;&gt;""),"*PASS",IF(AND(J10="RMK3",K396&lt;&gt;""),"*PASS",IF(AND(J10="RMK3",I396="E"),"FAIL",IF(AND(J10="RMK1",I396="F"),"FAIL",IF(AND(J10="RMK2",I396="F"),"FAIL",IF(J10="RMK1","PASS",IF(J10="RMK2","PASS",IF(J10="RMK3","PASS","ERROR"))))))))))))))</f>
        <v/>
      </c>
      <c r="K396" s="22" t="str">
        <f>IF(Sheet1!I273="","",Sheet1!I273)</f>
        <v/>
      </c>
    </row>
    <row r="397" spans="1:11" x14ac:dyDescent="0.35">
      <c r="A397" s="4">
        <v>273</v>
      </c>
      <c r="B397" s="19" t="str">
        <f>IF(Sheet1!B274="","",Sheet1!B274)</f>
        <v/>
      </c>
      <c r="C397" s="4" t="str">
        <f>IF(Sheet1!C274="","",Sheet1!C274)</f>
        <v/>
      </c>
      <c r="D397" s="4" t="str">
        <f>IF(Sheet1!D274="","",Sheet1!D274)</f>
        <v/>
      </c>
      <c r="E397" s="4" t="str">
        <f>IF(Sheet1!E274="","",Sheet1!E274)</f>
        <v/>
      </c>
      <c r="F397" s="4" t="str">
        <f>IF(Sheet1!F274="","",Sheet1!F274)</f>
        <v/>
      </c>
      <c r="G397" s="4" t="str">
        <f>IF(Sheet1!G274="","",Sheet1!G274)</f>
        <v/>
      </c>
      <c r="H397" s="13" t="str">
        <f>IF(AND(E397="",F397="",G397=""),"",IF(K397&lt;&gt;"",SUM(E397:G397)+K397,IF(SUM(E397:G397)&gt;100,"ERROR",IF(AND(E10="TEST",SUM(E397:G397)&lt;=100),SUM(E397:G397),IF(AND(E10="*TEST",F397="",E397&lt;=30,G397&lt;=70),SUM(E397:G397),IF(AND(E10="*TEST",F397&lt;=20,E397&lt;=20,G397&lt;=60),SUM(E397:G397),IF(AND(E10="*TEST",F397="-",E397&lt;=20,G397&lt;=60),SUM(E397:G397),"ERROR")))))))</f>
        <v/>
      </c>
      <c r="I397" s="4" t="str">
        <f>IF(H397="ERROR","ERROR",IF(H397="","",IF(AND(F10="*LAB",J10="RMK1",F397="-"),"F",IF(AND(F10="*LAB",J10="RMK2",F397="-"),"F",IF(AND(F10="*LAB",J10="RMK3",F397="-"),"E",IF(H397&gt;69.5,"A",IF(H397&gt;59.5,"B",IF(H397&gt;49.5,"C",IF(AND(D10="*PROGRAM",J10="RMK1",H397&lt;49.5),"F",IF(AND(D10="*PROGRAM",J10="RMK2",H397&lt;49.5),"F",IF(AND(D10="*PROGRAM",J10="RMK3",H397&lt;49.5),"E",IF(H397&gt;44.5,"D",IF(AND(J10="RMK3",H397&lt;44.5),"E",IF(AND(J10="RMK2",H397&lt;44.5),"F",IF(AND(J10="RMK1",H397&gt;39.5),"E","F")))))))))))))))</f>
        <v/>
      </c>
      <c r="J397" s="23" t="str">
        <f>IF(H397="ERROR","ERROR",IF(I397="","",IF(AND(J10="RMK3",I397="E",K397&lt;&gt;""),"*FAIL",IF(AND(J10="RMK1",I397="F",K397&lt;&gt;""),"*FAIL",IF(AND(J10="RMK2",I397="F",K397&lt;&gt;""),"*FAIL",IF(AND(J10="RMK1",K397&lt;&gt;""),"*PASS",IF(AND(J10="RMK2",K397&lt;&gt;""),"*PASS",IF(AND(J10="RMK3",K397&lt;&gt;""),"*PASS",IF(AND(J10="RMK3",I397="E"),"FAIL",IF(AND(J10="RMK1",I397="F"),"FAIL",IF(AND(J10="RMK2",I397="F"),"FAIL",IF(J10="RMK1","PASS",IF(J10="RMK2","PASS",IF(J10="RMK3","PASS","ERROR"))))))))))))))</f>
        <v/>
      </c>
      <c r="K397" s="22" t="str">
        <f>IF(Sheet1!I274="","",Sheet1!I274)</f>
        <v/>
      </c>
    </row>
    <row r="398" spans="1:11" x14ac:dyDescent="0.35">
      <c r="A398" s="4">
        <v>274</v>
      </c>
      <c r="B398" s="19" t="str">
        <f>IF(Sheet1!B275="","",Sheet1!B275)</f>
        <v/>
      </c>
      <c r="C398" s="4" t="str">
        <f>IF(Sheet1!C275="","",Sheet1!C275)</f>
        <v/>
      </c>
      <c r="D398" s="4" t="str">
        <f>IF(Sheet1!D275="","",Sheet1!D275)</f>
        <v/>
      </c>
      <c r="E398" s="4" t="str">
        <f>IF(Sheet1!E275="","",Sheet1!E275)</f>
        <v/>
      </c>
      <c r="F398" s="4" t="str">
        <f>IF(Sheet1!F275="","",Sheet1!F275)</f>
        <v/>
      </c>
      <c r="G398" s="4" t="str">
        <f>IF(Sheet1!G275="","",Sheet1!G275)</f>
        <v/>
      </c>
      <c r="H398" s="13" t="str">
        <f>IF(AND(E398="",F398="",G398=""),"",IF(K398&lt;&gt;"",SUM(E398:G398)+K398,IF(SUM(E398:G398)&gt;100,"ERROR",IF(AND(E10="TEST",SUM(E398:G398)&lt;=100),SUM(E398:G398),IF(AND(E10="*TEST",F398="",E398&lt;=30,G398&lt;=70),SUM(E398:G398),IF(AND(E10="*TEST",F398&lt;=20,E398&lt;=20,G398&lt;=60),SUM(E398:G398),IF(AND(E10="*TEST",F398="-",E398&lt;=20,G398&lt;=60),SUM(E398:G398),"ERROR")))))))</f>
        <v/>
      </c>
      <c r="I398" s="4" t="str">
        <f>IF(H398="ERROR","ERROR",IF(H398="","",IF(AND(F10="*LAB",J10="RMK1",F398="-"),"F",IF(AND(F10="*LAB",J10="RMK2",F398="-"),"F",IF(AND(F10="*LAB",J10="RMK3",F398="-"),"E",IF(H398&gt;69.5,"A",IF(H398&gt;59.5,"B",IF(H398&gt;49.5,"C",IF(AND(D10="*PROGRAM",J10="RMK1",H398&lt;49.5),"F",IF(AND(D10="*PROGRAM",J10="RMK2",H398&lt;49.5),"F",IF(AND(D10="*PROGRAM",J10="RMK3",H398&lt;49.5),"E",IF(H398&gt;44.5,"D",IF(AND(J10="RMK3",H398&lt;44.5),"E",IF(AND(J10="RMK2",H398&lt;44.5),"F",IF(AND(J10="RMK1",H398&gt;39.5),"E","F")))))))))))))))</f>
        <v/>
      </c>
      <c r="J398" s="23" t="str">
        <f>IF(H398="ERROR","ERROR",IF(I398="","",IF(AND(J10="RMK3",I398="E",K398&lt;&gt;""),"*FAIL",IF(AND(J10="RMK1",I398="F",K398&lt;&gt;""),"*FAIL",IF(AND(J10="RMK2",I398="F",K398&lt;&gt;""),"*FAIL",IF(AND(J10="RMK1",K398&lt;&gt;""),"*PASS",IF(AND(J10="RMK2",K398&lt;&gt;""),"*PASS",IF(AND(J10="RMK3",K398&lt;&gt;""),"*PASS",IF(AND(J10="RMK3",I398="E"),"FAIL",IF(AND(J10="RMK1",I398="F"),"FAIL",IF(AND(J10="RMK2",I398="F"),"FAIL",IF(J10="RMK1","PASS",IF(J10="RMK2","PASS",IF(J10="RMK3","PASS","ERROR"))))))))))))))</f>
        <v/>
      </c>
      <c r="K398" s="22" t="str">
        <f>IF(Sheet1!I275="","",Sheet1!I275)</f>
        <v/>
      </c>
    </row>
    <row r="399" spans="1:11" x14ac:dyDescent="0.35">
      <c r="A399" s="4">
        <v>275</v>
      </c>
      <c r="B399" s="19" t="str">
        <f>IF(Sheet1!B276="","",Sheet1!B276)</f>
        <v/>
      </c>
      <c r="C399" s="4" t="str">
        <f>IF(Sheet1!C276="","",Sheet1!C276)</f>
        <v/>
      </c>
      <c r="D399" s="4" t="str">
        <f>IF(Sheet1!D276="","",Sheet1!D276)</f>
        <v/>
      </c>
      <c r="E399" s="4" t="str">
        <f>IF(Sheet1!E276="","",Sheet1!E276)</f>
        <v/>
      </c>
      <c r="F399" s="4" t="str">
        <f>IF(Sheet1!F276="","",Sheet1!F276)</f>
        <v/>
      </c>
      <c r="G399" s="4" t="str">
        <f>IF(Sheet1!G276="","",Sheet1!G276)</f>
        <v/>
      </c>
      <c r="H399" s="13" t="str">
        <f>IF(AND(E399="",F399="",G399=""),"",IF(K399&lt;&gt;"",SUM(E399:G399)+K399,IF(SUM(E399:G399)&gt;100,"ERROR",IF(AND(E10="TEST",SUM(E399:G399)&lt;=100),SUM(E399:G399),IF(AND(E10="*TEST",F399="",E399&lt;=30,G399&lt;=70),SUM(E399:G399),IF(AND(E10="*TEST",F399&lt;=20,E399&lt;=20,G399&lt;=60),SUM(E399:G399),IF(AND(E10="*TEST",F399="-",E399&lt;=20,G399&lt;=60),SUM(E399:G399),"ERROR")))))))</f>
        <v/>
      </c>
      <c r="I399" s="4" t="str">
        <f>IF(H399="ERROR","ERROR",IF(H399="","",IF(AND(F10="*LAB",J10="RMK1",F399="-"),"F",IF(AND(F10="*LAB",J10="RMK2",F399="-"),"F",IF(AND(F10="*LAB",J10="RMK3",F399="-"),"E",IF(H399&gt;69.5,"A",IF(H399&gt;59.5,"B",IF(H399&gt;49.5,"C",IF(AND(D10="*PROGRAM",J10="RMK1",H399&lt;49.5),"F",IF(AND(D10="*PROGRAM",J10="RMK2",H399&lt;49.5),"F",IF(AND(D10="*PROGRAM",J10="RMK3",H399&lt;49.5),"E",IF(H399&gt;44.5,"D",IF(AND(J10="RMK3",H399&lt;44.5),"E",IF(AND(J10="RMK2",H399&lt;44.5),"F",IF(AND(J10="RMK1",H399&gt;39.5),"E","F")))))))))))))))</f>
        <v/>
      </c>
      <c r="J399" s="23" t="str">
        <f>IF(H399="ERROR","ERROR",IF(I399="","",IF(AND(J10="RMK3",I399="E",K399&lt;&gt;""),"*FAIL",IF(AND(J10="RMK1",I399="F",K399&lt;&gt;""),"*FAIL",IF(AND(J10="RMK2",I399="F",K399&lt;&gt;""),"*FAIL",IF(AND(J10="RMK1",K399&lt;&gt;""),"*PASS",IF(AND(J10="RMK2",K399&lt;&gt;""),"*PASS",IF(AND(J10="RMK3",K399&lt;&gt;""),"*PASS",IF(AND(J10="RMK3",I399="E"),"FAIL",IF(AND(J10="RMK1",I399="F"),"FAIL",IF(AND(J10="RMK2",I399="F"),"FAIL",IF(J10="RMK1","PASS",IF(J10="RMK2","PASS",IF(J10="RMK3","PASS","ERROR"))))))))))))))</f>
        <v/>
      </c>
      <c r="K399" s="22" t="str">
        <f>IF(Sheet1!I276="","",Sheet1!I276)</f>
        <v/>
      </c>
    </row>
    <row r="400" spans="1:11" x14ac:dyDescent="0.35">
      <c r="A400" s="4">
        <v>276</v>
      </c>
      <c r="B400" s="19" t="str">
        <f>IF(Sheet1!B277="","",Sheet1!B277)</f>
        <v/>
      </c>
      <c r="C400" s="4" t="str">
        <f>IF(Sheet1!C277="","",Sheet1!C277)</f>
        <v/>
      </c>
      <c r="D400" s="4" t="str">
        <f>IF(Sheet1!D277="","",Sheet1!D277)</f>
        <v/>
      </c>
      <c r="E400" s="4" t="str">
        <f>IF(Sheet1!E277="","",Sheet1!E277)</f>
        <v/>
      </c>
      <c r="F400" s="4" t="str">
        <f>IF(Sheet1!F277="","",Sheet1!F277)</f>
        <v/>
      </c>
      <c r="G400" s="4" t="str">
        <f>IF(Sheet1!G277="","",Sheet1!G277)</f>
        <v/>
      </c>
      <c r="H400" s="13" t="str">
        <f>IF(AND(E400="",F400="",G400=""),"",IF(K400&lt;&gt;"",SUM(E400:G400)+K400,IF(SUM(E400:G400)&gt;100,"ERROR",IF(AND(E10="TEST",SUM(E400:G400)&lt;=100),SUM(E400:G400),IF(AND(E10="*TEST",F400="",E400&lt;=30,G400&lt;=70),SUM(E400:G400),IF(AND(E10="*TEST",F400&lt;=20,E400&lt;=20,G400&lt;=60),SUM(E400:G400),IF(AND(E10="*TEST",F400="-",E400&lt;=20,G400&lt;=60),SUM(E400:G400),"ERROR")))))))</f>
        <v/>
      </c>
      <c r="I400" s="4" t="str">
        <f>IF(H400="ERROR","ERROR",IF(H400="","",IF(AND(F10="*LAB",J10="RMK1",F400="-"),"F",IF(AND(F10="*LAB",J10="RMK2",F400="-"),"F",IF(AND(F10="*LAB",J10="RMK3",F400="-"),"E",IF(H400&gt;69.5,"A",IF(H400&gt;59.5,"B",IF(H400&gt;49.5,"C",IF(AND(D10="*PROGRAM",J10="RMK1",H400&lt;49.5),"F",IF(AND(D10="*PROGRAM",J10="RMK2",H400&lt;49.5),"F",IF(AND(D10="*PROGRAM",J10="RMK3",H400&lt;49.5),"E",IF(H400&gt;44.5,"D",IF(AND(J10="RMK3",H400&lt;44.5),"E",IF(AND(J10="RMK2",H400&lt;44.5),"F",IF(AND(J10="RMK1",H400&gt;39.5),"E","F")))))))))))))))</f>
        <v/>
      </c>
      <c r="J400" s="23" t="str">
        <f>IF(H400="ERROR","ERROR",IF(I400="","",IF(AND(J10="RMK3",I400="E",K400&lt;&gt;""),"*FAIL",IF(AND(J10="RMK1",I400="F",K400&lt;&gt;""),"*FAIL",IF(AND(J10="RMK2",I400="F",K400&lt;&gt;""),"*FAIL",IF(AND(J10="RMK1",K400&lt;&gt;""),"*PASS",IF(AND(J10="RMK2",K400&lt;&gt;""),"*PASS",IF(AND(J10="RMK3",K400&lt;&gt;""),"*PASS",IF(AND(J10="RMK3",I400="E"),"FAIL",IF(AND(J10="RMK1",I400="F"),"FAIL",IF(AND(J10="RMK2",I400="F"),"FAIL",IF(J10="RMK1","PASS",IF(J10="RMK2","PASS",IF(J10="RMK3","PASS","ERROR"))))))))))))))</f>
        <v/>
      </c>
      <c r="K400" s="22" t="str">
        <f>IF(Sheet1!I277="","",Sheet1!I277)</f>
        <v/>
      </c>
    </row>
    <row r="401" spans="1:11" x14ac:dyDescent="0.35">
      <c r="A401" s="4">
        <v>277</v>
      </c>
      <c r="B401" s="19" t="str">
        <f>IF(Sheet1!B278="","",Sheet1!B278)</f>
        <v/>
      </c>
      <c r="C401" s="4" t="str">
        <f>IF(Sheet1!C278="","",Sheet1!C278)</f>
        <v/>
      </c>
      <c r="D401" s="4" t="str">
        <f>IF(Sheet1!D278="","",Sheet1!D278)</f>
        <v/>
      </c>
      <c r="E401" s="4" t="str">
        <f>IF(Sheet1!E278="","",Sheet1!E278)</f>
        <v/>
      </c>
      <c r="F401" s="4" t="str">
        <f>IF(Sheet1!F278="","",Sheet1!F278)</f>
        <v/>
      </c>
      <c r="G401" s="4" t="str">
        <f>IF(Sheet1!G278="","",Sheet1!G278)</f>
        <v/>
      </c>
      <c r="H401" s="13" t="str">
        <f>IF(AND(E401="",F401="",G401=""),"",IF(K401&lt;&gt;"",SUM(E401:G401)+K401,IF(SUM(E401:G401)&gt;100,"ERROR",IF(AND(E10="TEST",SUM(E401:G401)&lt;=100),SUM(E401:G401),IF(AND(E10="*TEST",F401="",E401&lt;=30,G401&lt;=70),SUM(E401:G401),IF(AND(E10="*TEST",F401&lt;=20,E401&lt;=20,G401&lt;=60),SUM(E401:G401),IF(AND(E10="*TEST",F401="-",E401&lt;=20,G401&lt;=60),SUM(E401:G401),"ERROR")))))))</f>
        <v/>
      </c>
      <c r="I401" s="4" t="str">
        <f>IF(H401="ERROR","ERROR",IF(H401="","",IF(AND(F10="*LAB",J10="RMK1",F401="-"),"F",IF(AND(F10="*LAB",J10="RMK2",F401="-"),"F",IF(AND(F10="*LAB",J10="RMK3",F401="-"),"E",IF(H401&gt;69.5,"A",IF(H401&gt;59.5,"B",IF(H401&gt;49.5,"C",IF(AND(D10="*PROGRAM",J10="RMK1",H401&lt;49.5),"F",IF(AND(D10="*PROGRAM",J10="RMK2",H401&lt;49.5),"F",IF(AND(D10="*PROGRAM",J10="RMK3",H401&lt;49.5),"E",IF(H401&gt;44.5,"D",IF(AND(J10="RMK3",H401&lt;44.5),"E",IF(AND(J10="RMK2",H401&lt;44.5),"F",IF(AND(J10="RMK1",H401&gt;39.5),"E","F")))))))))))))))</f>
        <v/>
      </c>
      <c r="J401" s="23" t="str">
        <f>IF(H401="ERROR","ERROR",IF(I401="","",IF(AND(J10="RMK3",I401="E",K401&lt;&gt;""),"*FAIL",IF(AND(J10="RMK1",I401="F",K401&lt;&gt;""),"*FAIL",IF(AND(J10="RMK2",I401="F",K401&lt;&gt;""),"*FAIL",IF(AND(J10="RMK1",K401&lt;&gt;""),"*PASS",IF(AND(J10="RMK2",K401&lt;&gt;""),"*PASS",IF(AND(J10="RMK3",K401&lt;&gt;""),"*PASS",IF(AND(J10="RMK3",I401="E"),"FAIL",IF(AND(J10="RMK1",I401="F"),"FAIL",IF(AND(J10="RMK2",I401="F"),"FAIL",IF(J10="RMK1","PASS",IF(J10="RMK2","PASS",IF(J10="RMK3","PASS","ERROR"))))))))))))))</f>
        <v/>
      </c>
      <c r="K401" s="22" t="str">
        <f>IF(Sheet1!I278="","",Sheet1!I278)</f>
        <v/>
      </c>
    </row>
    <row r="402" spans="1:11" x14ac:dyDescent="0.35">
      <c r="A402" s="4">
        <v>278</v>
      </c>
      <c r="B402" s="19" t="str">
        <f>IF(Sheet1!B279="","",Sheet1!B279)</f>
        <v/>
      </c>
      <c r="C402" s="4" t="str">
        <f>IF(Sheet1!C279="","",Sheet1!C279)</f>
        <v/>
      </c>
      <c r="D402" s="4" t="str">
        <f>IF(Sheet1!D279="","",Sheet1!D279)</f>
        <v/>
      </c>
      <c r="E402" s="4" t="str">
        <f>IF(Sheet1!E279="","",Sheet1!E279)</f>
        <v/>
      </c>
      <c r="F402" s="4" t="str">
        <f>IF(Sheet1!F279="","",Sheet1!F279)</f>
        <v/>
      </c>
      <c r="G402" s="4" t="str">
        <f>IF(Sheet1!G279="","",Sheet1!G279)</f>
        <v/>
      </c>
      <c r="H402" s="13" t="str">
        <f>IF(AND(E402="",F402="",G402=""),"",IF(K402&lt;&gt;"",SUM(E402:G402)+K402,IF(SUM(E402:G402)&gt;100,"ERROR",IF(AND(E10="TEST",SUM(E402:G402)&lt;=100),SUM(E402:G402),IF(AND(E10="*TEST",F402="",E402&lt;=30,G402&lt;=70),SUM(E402:G402),IF(AND(E10="*TEST",F402&lt;=20,E402&lt;=20,G402&lt;=60),SUM(E402:G402),IF(AND(E10="*TEST",F402="-",E402&lt;=20,G402&lt;=60),SUM(E402:G402),"ERROR")))))))</f>
        <v/>
      </c>
      <c r="I402" s="4" t="str">
        <f>IF(H402="ERROR","ERROR",IF(H402="","",IF(AND(F10="*LAB",J10="RMK1",F402="-"),"F",IF(AND(F10="*LAB",J10="RMK2",F402="-"),"F",IF(AND(F10="*LAB",J10="RMK3",F402="-"),"E",IF(H402&gt;69.5,"A",IF(H402&gt;59.5,"B",IF(H402&gt;49.5,"C",IF(AND(D10="*PROGRAM",J10="RMK1",H402&lt;49.5),"F",IF(AND(D10="*PROGRAM",J10="RMK2",H402&lt;49.5),"F",IF(AND(D10="*PROGRAM",J10="RMK3",H402&lt;49.5),"E",IF(H402&gt;44.5,"D",IF(AND(J10="RMK3",H402&lt;44.5),"E",IF(AND(J10="RMK2",H402&lt;44.5),"F",IF(AND(J10="RMK1",H402&gt;39.5),"E","F")))))))))))))))</f>
        <v/>
      </c>
      <c r="J402" s="23" t="str">
        <f>IF(H402="ERROR","ERROR",IF(I402="","",IF(AND(J10="RMK3",I402="E",K402&lt;&gt;""),"*FAIL",IF(AND(J10="RMK1",I402="F",K402&lt;&gt;""),"*FAIL",IF(AND(J10="RMK2",I402="F",K402&lt;&gt;""),"*FAIL",IF(AND(J10="RMK1",K402&lt;&gt;""),"*PASS",IF(AND(J10="RMK2",K402&lt;&gt;""),"*PASS",IF(AND(J10="RMK3",K402&lt;&gt;""),"*PASS",IF(AND(J10="RMK3",I402="E"),"FAIL",IF(AND(J10="RMK1",I402="F"),"FAIL",IF(AND(J10="RMK2",I402="F"),"FAIL",IF(J10="RMK1","PASS",IF(J10="RMK2","PASS",IF(J10="RMK3","PASS","ERROR"))))))))))))))</f>
        <v/>
      </c>
      <c r="K402" s="22" t="str">
        <f>IF(Sheet1!I279="","",Sheet1!I279)</f>
        <v/>
      </c>
    </row>
    <row r="403" spans="1:11" x14ac:dyDescent="0.35">
      <c r="A403" s="4">
        <v>279</v>
      </c>
      <c r="B403" s="19" t="str">
        <f>IF(Sheet1!B280="","",Sheet1!B280)</f>
        <v/>
      </c>
      <c r="C403" s="4" t="str">
        <f>IF(Sheet1!C280="","",Sheet1!C280)</f>
        <v/>
      </c>
      <c r="D403" s="4" t="str">
        <f>IF(Sheet1!D280="","",Sheet1!D280)</f>
        <v/>
      </c>
      <c r="E403" s="4" t="str">
        <f>IF(Sheet1!E280="","",Sheet1!E280)</f>
        <v/>
      </c>
      <c r="F403" s="4" t="str">
        <f>IF(Sheet1!F280="","",Sheet1!F280)</f>
        <v/>
      </c>
      <c r="G403" s="4" t="str">
        <f>IF(Sheet1!G280="","",Sheet1!G280)</f>
        <v/>
      </c>
      <c r="H403" s="13" t="str">
        <f>IF(AND(E403="",F403="",G403=""),"",IF(K403&lt;&gt;"",SUM(E403:G403)+K403,IF(SUM(E403:G403)&gt;100,"ERROR",IF(AND(E10="TEST",SUM(E403:G403)&lt;=100),SUM(E403:G403),IF(AND(E10="*TEST",F403="",E403&lt;=30,G403&lt;=70),SUM(E403:G403),IF(AND(E10="*TEST",F403&lt;=20,E403&lt;=20,G403&lt;=60),SUM(E403:G403),IF(AND(E10="*TEST",F403="-",E403&lt;=20,G403&lt;=60),SUM(E403:G403),"ERROR")))))))</f>
        <v/>
      </c>
      <c r="I403" s="4" t="str">
        <f>IF(H403="ERROR","ERROR",IF(H403="","",IF(AND(F10="*LAB",J10="RMK1",F403="-"),"F",IF(AND(F10="*LAB",J10="RMK2",F403="-"),"F",IF(AND(F10="*LAB",J10="RMK3",F403="-"),"E",IF(H403&gt;69.5,"A",IF(H403&gt;59.5,"B",IF(H403&gt;49.5,"C",IF(AND(D10="*PROGRAM",J10="RMK1",H403&lt;49.5),"F",IF(AND(D10="*PROGRAM",J10="RMK2",H403&lt;49.5),"F",IF(AND(D10="*PROGRAM",J10="RMK3",H403&lt;49.5),"E",IF(H403&gt;44.5,"D",IF(AND(J10="RMK3",H403&lt;44.5),"E",IF(AND(J10="RMK2",H403&lt;44.5),"F",IF(AND(J10="RMK1",H403&gt;39.5),"E","F")))))))))))))))</f>
        <v/>
      </c>
      <c r="J403" s="23" t="str">
        <f>IF(H403="ERROR","ERROR",IF(I403="","",IF(AND(J10="RMK3",I403="E",K403&lt;&gt;""),"*FAIL",IF(AND(J10="RMK1",I403="F",K403&lt;&gt;""),"*FAIL",IF(AND(J10="RMK2",I403="F",K403&lt;&gt;""),"*FAIL",IF(AND(J10="RMK1",K403&lt;&gt;""),"*PASS",IF(AND(J10="RMK2",K403&lt;&gt;""),"*PASS",IF(AND(J10="RMK3",K403&lt;&gt;""),"*PASS",IF(AND(J10="RMK3",I403="E"),"FAIL",IF(AND(J10="RMK1",I403="F"),"FAIL",IF(AND(J10="RMK2",I403="F"),"FAIL",IF(J10="RMK1","PASS",IF(J10="RMK2","PASS",IF(J10="RMK3","PASS","ERROR"))))))))))))))</f>
        <v/>
      </c>
      <c r="K403" s="22" t="str">
        <f>IF(Sheet1!I280="","",Sheet1!I280)</f>
        <v/>
      </c>
    </row>
    <row r="404" spans="1:11" x14ac:dyDescent="0.35">
      <c r="A404" s="4">
        <v>280</v>
      </c>
      <c r="B404" s="19" t="str">
        <f>IF(Sheet1!B281="","",Sheet1!B281)</f>
        <v/>
      </c>
      <c r="C404" s="4" t="str">
        <f>IF(Sheet1!C281="","",Sheet1!C281)</f>
        <v/>
      </c>
      <c r="D404" s="4" t="str">
        <f>IF(Sheet1!D281="","",Sheet1!D281)</f>
        <v/>
      </c>
      <c r="E404" s="4" t="str">
        <f>IF(Sheet1!E281="","",Sheet1!E281)</f>
        <v/>
      </c>
      <c r="F404" s="4" t="str">
        <f>IF(Sheet1!F281="","",Sheet1!F281)</f>
        <v/>
      </c>
      <c r="G404" s="4" t="str">
        <f>IF(Sheet1!G281="","",Sheet1!G281)</f>
        <v/>
      </c>
      <c r="H404" s="13" t="str">
        <f>IF(AND(E404="",F404="",G404=""),"",IF(K404&lt;&gt;"",SUM(E404:G404)+K404,IF(SUM(E404:G404)&gt;100,"ERROR",IF(AND(E10="TEST",SUM(E404:G404)&lt;=100),SUM(E404:G404),IF(AND(E10="*TEST",F404="",E404&lt;=30,G404&lt;=70),SUM(E404:G404),IF(AND(E10="*TEST",F404&lt;=20,E404&lt;=20,G404&lt;=60),SUM(E404:G404),IF(AND(E10="*TEST",F404="-",E404&lt;=20,G404&lt;=60),SUM(E404:G404),"ERROR")))))))</f>
        <v/>
      </c>
      <c r="I404" s="4" t="str">
        <f>IF(H404="ERROR","ERROR",IF(H404="","",IF(AND(F10="*LAB",J10="RMK1",F404="-"),"F",IF(AND(F10="*LAB",J10="RMK2",F404="-"),"F",IF(AND(F10="*LAB",J10="RMK3",F404="-"),"E",IF(H404&gt;69.5,"A",IF(H404&gt;59.5,"B",IF(H404&gt;49.5,"C",IF(AND(D10="*PROGRAM",J10="RMK1",H404&lt;49.5),"F",IF(AND(D10="*PROGRAM",J10="RMK2",H404&lt;49.5),"F",IF(AND(D10="*PROGRAM",J10="RMK3",H404&lt;49.5),"E",IF(H404&gt;44.5,"D",IF(AND(J10="RMK3",H404&lt;44.5),"E",IF(AND(J10="RMK2",H404&lt;44.5),"F",IF(AND(J10="RMK1",H404&gt;39.5),"E","F")))))))))))))))</f>
        <v/>
      </c>
      <c r="J404" s="23" t="str">
        <f>IF(H404="ERROR","ERROR",IF(I404="","",IF(AND(J10="RMK3",I404="E",K404&lt;&gt;""),"*FAIL",IF(AND(J10="RMK1",I404="F",K404&lt;&gt;""),"*FAIL",IF(AND(J10="RMK2",I404="F",K404&lt;&gt;""),"*FAIL",IF(AND(J10="RMK1",K404&lt;&gt;""),"*PASS",IF(AND(J10="RMK2",K404&lt;&gt;""),"*PASS",IF(AND(J10="RMK3",K404&lt;&gt;""),"*PASS",IF(AND(J10="RMK3",I404="E"),"FAIL",IF(AND(J10="RMK1",I404="F"),"FAIL",IF(AND(J10="RMK2",I404="F"),"FAIL",IF(J10="RMK1","PASS",IF(J10="RMK2","PASS",IF(J10="RMK3","PASS","ERROR"))))))))))))))</f>
        <v/>
      </c>
      <c r="K404" s="22" t="str">
        <f>IF(Sheet1!I281="","",Sheet1!I281)</f>
        <v/>
      </c>
    </row>
    <row r="405" spans="1:11" ht="25.25" customHeight="1" thickBot="1" x14ac:dyDescent="0.3">
      <c r="B405" s="5"/>
      <c r="G405" s="37"/>
      <c r="H405" s="37"/>
      <c r="I405" s="37"/>
      <c r="J405" s="37"/>
    </row>
    <row r="406" spans="1:11" ht="16" thickBot="1" x14ac:dyDescent="0.3">
      <c r="B406" s="17" t="s">
        <v>12</v>
      </c>
      <c r="C406" s="18"/>
      <c r="D406" s="18"/>
      <c r="E406" s="18"/>
      <c r="F406" s="18"/>
      <c r="G406" s="35" t="s">
        <v>11</v>
      </c>
      <c r="H406" s="35"/>
      <c r="I406" s="35"/>
      <c r="J406" s="35"/>
    </row>
    <row r="407" spans="1:11" x14ac:dyDescent="0.25">
      <c r="A407" s="1" t="str">
        <f>IF(AND(I424="",I365&lt;&gt;""),A891,"")</f>
        <v/>
      </c>
      <c r="B407" s="2" t="str">
        <f>IF(A407="","",B891)</f>
        <v/>
      </c>
      <c r="C407" s="35" t="s">
        <v>18</v>
      </c>
      <c r="D407" s="35"/>
      <c r="E407" s="35"/>
      <c r="F407" s="35"/>
    </row>
    <row r="408" spans="1:11" ht="16" thickBot="1" x14ac:dyDescent="0.3">
      <c r="A408" s="1" t="str">
        <f>IF(A407="","",A892)</f>
        <v/>
      </c>
      <c r="B408" s="2" t="str">
        <f>IF(A407="","",B892)</f>
        <v/>
      </c>
    </row>
    <row r="409" spans="1:11" x14ac:dyDescent="0.25">
      <c r="A409" s="1" t="str">
        <f>IF(A407="","",A893)</f>
        <v/>
      </c>
      <c r="B409" s="2" t="str">
        <f>IF(A407="","",B893)</f>
        <v/>
      </c>
      <c r="C409" s="34" t="s">
        <v>13</v>
      </c>
      <c r="D409" s="35"/>
      <c r="E409" s="35"/>
      <c r="F409" s="35"/>
      <c r="G409" s="35"/>
      <c r="H409" s="35"/>
      <c r="I409" s="35"/>
      <c r="J409" s="36"/>
    </row>
    <row r="410" spans="1:11" x14ac:dyDescent="0.25">
      <c r="A410" s="1" t="str">
        <f>IF(A407="","",A894)</f>
        <v/>
      </c>
      <c r="B410" s="2" t="str">
        <f>IF(A407="","",B894)</f>
        <v/>
      </c>
      <c r="C410" s="32" t="s">
        <v>14</v>
      </c>
      <c r="D410" s="28"/>
      <c r="E410" s="28"/>
      <c r="F410" s="17"/>
      <c r="G410" s="28" t="s">
        <v>17</v>
      </c>
      <c r="H410" s="28"/>
      <c r="I410" s="28"/>
      <c r="J410" s="29"/>
    </row>
    <row r="411" spans="1:11" x14ac:dyDescent="0.25">
      <c r="A411" s="1" t="str">
        <f>IF(A407="","",IF(J10="RMK2","F =","E ="))</f>
        <v/>
      </c>
      <c r="B411" s="2" t="str">
        <f>IF(A407="","",IF(J10="RMK2",COUNTIF(I11:I880,"F"),COUNTIF(I11:I880,"E")))</f>
        <v/>
      </c>
      <c r="C411" s="32" t="s">
        <v>15</v>
      </c>
      <c r="D411" s="28"/>
      <c r="E411" s="28"/>
      <c r="F411" s="17"/>
      <c r="G411" s="28" t="str">
        <f>G57</f>
        <v>40%  -  44%:  E</v>
      </c>
      <c r="H411" s="28"/>
      <c r="I411" s="28"/>
      <c r="J411" s="29"/>
    </row>
    <row r="412" spans="1:11" ht="16" thickBot="1" x14ac:dyDescent="0.3">
      <c r="A412" s="1" t="str">
        <f>IF(A407="","",IF(J10="RMK1","F =","ALL="))</f>
        <v/>
      </c>
      <c r="B412" s="2" t="str">
        <f>IF(A407="","",IF(J10="RMK1",COUNTIF(I11:I880,"F"),B898))</f>
        <v/>
      </c>
      <c r="C412" s="33" t="s">
        <v>16</v>
      </c>
      <c r="D412" s="30"/>
      <c r="E412" s="30"/>
      <c r="F412" s="15"/>
      <c r="G412" s="30" t="str">
        <f>G58</f>
        <v>Below 40%:  F</v>
      </c>
      <c r="H412" s="30"/>
      <c r="I412" s="30"/>
      <c r="J412" s="31"/>
    </row>
    <row r="413" spans="1:11" x14ac:dyDescent="0.25">
      <c r="A413" s="1" t="str">
        <f>IF(A407="","",IF(J10="RMK3","% E=","% F="))</f>
        <v/>
      </c>
      <c r="B413" s="6" t="str">
        <f>IF(A407="","",IF(J10="RMK3",COUNTIF(I11:I880,"E")/B898,COUNTIF(I11:I880,"F")/B898))</f>
        <v/>
      </c>
      <c r="J413" s="7" t="s">
        <v>25</v>
      </c>
    </row>
    <row r="414" spans="1:11" x14ac:dyDescent="0.25">
      <c r="A414" s="8"/>
      <c r="B414" s="8"/>
    </row>
    <row r="415" spans="1:11" ht="26" x14ac:dyDescent="0.25">
      <c r="B415" s="44" t="s">
        <v>9</v>
      </c>
      <c r="C415" s="44"/>
      <c r="D415" s="44"/>
      <c r="E415" s="44"/>
      <c r="F415" s="44"/>
      <c r="G415" s="44"/>
      <c r="H415" s="44"/>
      <c r="I415" s="44"/>
      <c r="J415" s="44"/>
    </row>
    <row r="416" spans="1:11" ht="23.5" x14ac:dyDescent="0.25">
      <c r="B416" s="45" t="s">
        <v>10</v>
      </c>
      <c r="C416" s="45"/>
      <c r="D416" s="45"/>
      <c r="E416" s="45"/>
      <c r="F416" s="45"/>
      <c r="G416" s="45"/>
      <c r="H416" s="45"/>
      <c r="I416" s="45"/>
      <c r="J416" s="45"/>
    </row>
    <row r="417" spans="1:11" x14ac:dyDescent="0.25"/>
    <row r="418" spans="1:11" x14ac:dyDescent="0.25">
      <c r="A418" s="38" t="str">
        <f>A5</f>
        <v>School of Student: CE-SPESS</v>
      </c>
      <c r="B418" s="38"/>
      <c r="C418" s="38"/>
      <c r="E418" s="39" t="str">
        <f>E5</f>
        <v>Semester: HARNATTAN</v>
      </c>
      <c r="F418" s="39"/>
      <c r="G418" s="39"/>
      <c r="H418" s="39"/>
      <c r="I418" s="39"/>
      <c r="J418" s="39"/>
    </row>
    <row r="419" spans="1:11" x14ac:dyDescent="0.25">
      <c r="A419" s="38" t="str">
        <f>A6</f>
        <v>Department: PRM</v>
      </c>
      <c r="B419" s="38"/>
      <c r="C419" s="38"/>
      <c r="E419" s="39" t="str">
        <f>E6</f>
        <v>Session: 2023/2024</v>
      </c>
      <c r="F419" s="39"/>
      <c r="G419" s="39"/>
      <c r="H419" s="39"/>
      <c r="I419" s="39"/>
      <c r="J419" s="39"/>
    </row>
    <row r="420" spans="1:11" x14ac:dyDescent="0.25">
      <c r="A420" s="38" t="str">
        <f>A7</f>
        <v>Title of Course: INTODUCTION TO PROCUREMENT</v>
      </c>
      <c r="B420" s="38"/>
      <c r="C420" s="38"/>
      <c r="E420" s="39" t="str">
        <f>E7</f>
        <v>Course Code:   PRM 201  Units:  3</v>
      </c>
      <c r="F420" s="39"/>
      <c r="G420" s="39"/>
      <c r="H420" s="39"/>
      <c r="I420" s="39"/>
      <c r="J420" s="39"/>
    </row>
    <row r="421" spans="1:11" x14ac:dyDescent="0.25">
      <c r="A421" s="38" t="str">
        <f>A8</f>
        <v>School Offering Course: CE-SPESS</v>
      </c>
      <c r="B421" s="38"/>
      <c r="C421" s="38"/>
      <c r="E421" s="39" t="str">
        <f>E8</f>
        <v>Date: 17/4/2025</v>
      </c>
      <c r="F421" s="39"/>
      <c r="G421" s="39"/>
      <c r="H421" s="39"/>
      <c r="I421" s="39"/>
      <c r="J421" s="39"/>
    </row>
    <row r="422" spans="1:11" x14ac:dyDescent="0.25">
      <c r="A422" s="27" t="str">
        <f>IF(A9="","",A9)</f>
        <v/>
      </c>
      <c r="B422" s="27"/>
      <c r="C422" s="27"/>
      <c r="D422" s="27"/>
      <c r="E422" s="27"/>
      <c r="F422" s="27"/>
      <c r="G422" s="27"/>
      <c r="H422" s="27"/>
      <c r="I422" s="27"/>
      <c r="J422" s="27"/>
    </row>
    <row r="423" spans="1:11" x14ac:dyDescent="0.25">
      <c r="A423" s="3" t="s">
        <v>0</v>
      </c>
      <c r="B423" s="3" t="s">
        <v>5</v>
      </c>
      <c r="C423" s="3" t="s">
        <v>6</v>
      </c>
      <c r="D423" s="3" t="s">
        <v>8</v>
      </c>
      <c r="E423" s="3" t="s">
        <v>1</v>
      </c>
      <c r="F423" s="3" t="s">
        <v>2</v>
      </c>
      <c r="G423" s="3" t="s">
        <v>3</v>
      </c>
      <c r="H423" s="3" t="s">
        <v>4</v>
      </c>
      <c r="I423" s="3" t="s">
        <v>7</v>
      </c>
      <c r="J423" s="3" t="str">
        <f>J10</f>
        <v>RMK1</v>
      </c>
    </row>
    <row r="424" spans="1:11" x14ac:dyDescent="0.35">
      <c r="A424" s="4">
        <v>281</v>
      </c>
      <c r="B424" s="19" t="str">
        <f>IF(Sheet1!B282="","",Sheet1!B282)</f>
        <v/>
      </c>
      <c r="C424" s="4" t="str">
        <f>IF(Sheet1!C282="","",Sheet1!C282)</f>
        <v/>
      </c>
      <c r="D424" s="4" t="str">
        <f>IF(Sheet1!D282="","",Sheet1!D282)</f>
        <v/>
      </c>
      <c r="E424" s="4" t="str">
        <f>IF(Sheet1!E282="","",Sheet1!E282)</f>
        <v/>
      </c>
      <c r="F424" s="4" t="str">
        <f>IF(Sheet1!F282="","",Sheet1!F282)</f>
        <v/>
      </c>
      <c r="G424" s="4" t="str">
        <f>IF(Sheet1!G282="","",Sheet1!G282)</f>
        <v/>
      </c>
      <c r="H424" s="13" t="str">
        <f>IF(AND(E424="",F424="",G424=""),"",IF(K424&lt;&gt;"",SUM(E424:G424)+K424,IF(SUM(E424:G424)&gt;100,"ERROR",IF(AND(E10="TEST",SUM(E424:G424)&lt;=100),SUM(E424:G424),IF(AND(E10="*TEST",F424="",E424&lt;=30,G424&lt;=70),SUM(E424:G424),IF(AND(E10="*TEST",F424&lt;=20,E424&lt;=20,G424&lt;=60),SUM(E424:G424),IF(AND(E10="*TEST",F424="-",E424&lt;=20,G424&lt;=60),SUM(E424:G424),"ERROR")))))))</f>
        <v/>
      </c>
      <c r="I424" s="4" t="str">
        <f>IF(H424="ERROR","ERROR",IF(H424="","",IF(AND(F10="*LAB",J10="RMK1",F424="-"),"F",IF(AND(F10="*LAB",J10="RMK2",F424="-"),"F",IF(AND(F10="*LAB",J10="RMK3",F424="-"),"E",IF(H424&gt;69.5,"A",IF(H424&gt;59.5,"B",IF(H424&gt;49.5,"C",IF(AND(D10="*PROGRAM",J10="RMK1",H424&lt;49.5),"F",IF(AND(D10="*PROGRAM",J10="RMK2",H424&lt;49.5),"F",IF(AND(D10="*PROGRAM",J10="RMK3",H424&lt;49.5),"E",IF(H424&gt;44.5,"D",IF(AND(J10="RMK3",H424&lt;44.5),"E",IF(AND(J10="RMK2",H424&lt;44.5),"F",IF(AND(J10="RMK1",H424&gt;39.5),"E","F")))))))))))))))</f>
        <v/>
      </c>
      <c r="J424" s="23" t="str">
        <f>IF(H424="ERROR","ERROR",IF(I424="","",IF(AND(J10="RMK3",I424="E",K424&lt;&gt;""),"*FAIL",IF(AND(J10="RMK1",I424="F",K424&lt;&gt;""),"*FAIL",IF(AND(J10="RMK2",I424="F",K424&lt;&gt;""),"*FAIL",IF(AND(J10="RMK1",K424&lt;&gt;""),"*PASS",IF(AND(J10="RMK2",K424&lt;&gt;""),"*PASS",IF(AND(J10="RMK3",K424&lt;&gt;""),"*PASS",IF(AND(J10="RMK3",I424="E"),"FAIL",IF(AND(J10="RMK1",I424="F"),"FAIL",IF(AND(J10="RMK2",I424="F"),"FAIL",IF(J10="RMK1","PASS",IF(J10="RMK2","PASS",IF(J10="RMK3","PASS","ERROR"))))))))))))))</f>
        <v/>
      </c>
      <c r="K424" s="22" t="str">
        <f>IF(Sheet1!I282="","",Sheet1!I282)</f>
        <v/>
      </c>
    </row>
    <row r="425" spans="1:11" x14ac:dyDescent="0.35">
      <c r="A425" s="4">
        <v>282</v>
      </c>
      <c r="B425" s="19" t="str">
        <f>IF(Sheet1!B283="","",Sheet1!B283)</f>
        <v/>
      </c>
      <c r="C425" s="4" t="str">
        <f>IF(Sheet1!C283="","",Sheet1!C283)</f>
        <v/>
      </c>
      <c r="D425" s="4" t="str">
        <f>IF(Sheet1!D283="","",Sheet1!D283)</f>
        <v/>
      </c>
      <c r="E425" s="4" t="str">
        <f>IF(Sheet1!E283="","",Sheet1!E283)</f>
        <v/>
      </c>
      <c r="F425" s="4" t="str">
        <f>IF(Sheet1!F283="","",Sheet1!F283)</f>
        <v/>
      </c>
      <c r="G425" s="4" t="str">
        <f>IF(Sheet1!G283="","",Sheet1!G283)</f>
        <v/>
      </c>
      <c r="H425" s="13" t="str">
        <f>IF(AND(E425="",F425="",G425=""),"",IF(K425&lt;&gt;"",SUM(E425:G425)+K425,IF(SUM(E425:G425)&gt;100,"ERROR",IF(AND(E10="TEST",SUM(E425:G425)&lt;=100),SUM(E425:G425),IF(AND(E10="*TEST",F425="",E425&lt;=30,G425&lt;=70),SUM(E425:G425),IF(AND(E10="*TEST",F425&lt;=20,E425&lt;=20,G425&lt;=60),SUM(E425:G425),IF(AND(E10="*TEST",F425="-",E425&lt;=20,G425&lt;=60),SUM(E425:G425),"ERROR")))))))</f>
        <v/>
      </c>
      <c r="I425" s="4" t="str">
        <f>IF(H425="ERROR","ERROR",IF(H425="","",IF(AND(F10="*LAB",J10="RMK1",F425="-"),"F",IF(AND(F10="*LAB",J10="RMK2",F425="-"),"F",IF(AND(F10="*LAB",J10="RMK3",F425="-"),"E",IF(H425&gt;69.5,"A",IF(H425&gt;59.5,"B",IF(H425&gt;49.5,"C",IF(AND(D10="*PROGRAM",J10="RMK1",H425&lt;49.5),"F",IF(AND(D10="*PROGRAM",J10="RMK2",H425&lt;49.5),"F",IF(AND(D10="*PROGRAM",J10="RMK3",H425&lt;49.5),"E",IF(H425&gt;44.5,"D",IF(AND(J10="RMK3",H425&lt;44.5),"E",IF(AND(J10="RMK2",H425&lt;44.5),"F",IF(AND(J10="RMK1",H425&gt;39.5),"E","F")))))))))))))))</f>
        <v/>
      </c>
      <c r="J425" s="23" t="str">
        <f>IF(H425="ERROR","ERROR",IF(I425="","",IF(AND(J10="RMK3",I425="E",K425&lt;&gt;""),"*FAIL",IF(AND(J10="RMK1",I425="F",K425&lt;&gt;""),"*FAIL",IF(AND(J10="RMK2",I425="F",K425&lt;&gt;""),"*FAIL",IF(AND(J10="RMK1",K425&lt;&gt;""),"*PASS",IF(AND(J10="RMK2",K425&lt;&gt;""),"*PASS",IF(AND(J10="RMK3",K425&lt;&gt;""),"*PASS",IF(AND(J10="RMK3",I425="E"),"FAIL",IF(AND(J10="RMK1",I425="F"),"FAIL",IF(AND(J10="RMK2",I425="F"),"FAIL",IF(J10="RMK1","PASS",IF(J10="RMK2","PASS",IF(J10="RMK3","PASS","ERROR"))))))))))))))</f>
        <v/>
      </c>
      <c r="K425" s="22" t="str">
        <f>IF(Sheet1!I283="","",Sheet1!I283)</f>
        <v/>
      </c>
    </row>
    <row r="426" spans="1:11" x14ac:dyDescent="0.35">
      <c r="A426" s="4">
        <v>283</v>
      </c>
      <c r="B426" s="19" t="str">
        <f>IF(Sheet1!B284="","",Sheet1!B284)</f>
        <v/>
      </c>
      <c r="C426" s="4" t="str">
        <f>IF(Sheet1!C284="","",Sheet1!C284)</f>
        <v/>
      </c>
      <c r="D426" s="4" t="str">
        <f>IF(Sheet1!D284="","",Sheet1!D284)</f>
        <v/>
      </c>
      <c r="E426" s="4" t="str">
        <f>IF(Sheet1!E284="","",Sheet1!E284)</f>
        <v/>
      </c>
      <c r="F426" s="4" t="str">
        <f>IF(Sheet1!F284="","",Sheet1!F284)</f>
        <v/>
      </c>
      <c r="G426" s="4" t="str">
        <f>IF(Sheet1!G284="","",Sheet1!G284)</f>
        <v/>
      </c>
      <c r="H426" s="13" t="str">
        <f>IF(AND(E426="",F426="",G426=""),"",IF(K426&lt;&gt;"",SUM(E426:G426)+K426,IF(SUM(E426:G426)&gt;100,"ERROR",IF(AND(E10="TEST",SUM(E426:G426)&lt;=100),SUM(E426:G426),IF(AND(E10="*TEST",F426="",E426&lt;=30,G426&lt;=70),SUM(E426:G426),IF(AND(E10="*TEST",F426&lt;=20,E426&lt;=20,G426&lt;=60),SUM(E426:G426),IF(AND(E10="*TEST",F426="-",E426&lt;=20,G426&lt;=60),SUM(E426:G426),"ERROR")))))))</f>
        <v/>
      </c>
      <c r="I426" s="4" t="str">
        <f>IF(H426="ERROR","ERROR",IF(H426="","",IF(AND(F10="*LAB",J10="RMK1",F426="-"),"F",IF(AND(F10="*LAB",J10="RMK2",F426="-"),"F",IF(AND(F10="*LAB",J10="RMK3",F426="-"),"E",IF(H426&gt;69.5,"A",IF(H426&gt;59.5,"B",IF(H426&gt;49.5,"C",IF(AND(D10="*PROGRAM",J10="RMK1",H426&lt;49.5),"F",IF(AND(D10="*PROGRAM",J10="RMK2",H426&lt;49.5),"F",IF(AND(D10="*PROGRAM",J10="RMK3",H426&lt;49.5),"E",IF(H426&gt;44.5,"D",IF(AND(J10="RMK3",H426&lt;44.5),"E",IF(AND(J10="RMK2",H426&lt;44.5),"F",IF(AND(J10="RMK1",H426&gt;39.5),"E","F")))))))))))))))</f>
        <v/>
      </c>
      <c r="J426" s="23" t="str">
        <f>IF(H426="ERROR","ERROR",IF(I426="","",IF(AND(J10="RMK3",I426="E",K426&lt;&gt;""),"*FAIL",IF(AND(J10="RMK1",I426="F",K426&lt;&gt;""),"*FAIL",IF(AND(J10="RMK2",I426="F",K426&lt;&gt;""),"*FAIL",IF(AND(J10="RMK1",K426&lt;&gt;""),"*PASS",IF(AND(J10="RMK2",K426&lt;&gt;""),"*PASS",IF(AND(J10="RMK3",K426&lt;&gt;""),"*PASS",IF(AND(J10="RMK3",I426="E"),"FAIL",IF(AND(J10="RMK1",I426="F"),"FAIL",IF(AND(J10="RMK2",I426="F"),"FAIL",IF(J10="RMK1","PASS",IF(J10="RMK2","PASS",IF(J10="RMK3","PASS","ERROR"))))))))))))))</f>
        <v/>
      </c>
      <c r="K426" s="22" t="str">
        <f>IF(Sheet1!I284="","",Sheet1!I284)</f>
        <v/>
      </c>
    </row>
    <row r="427" spans="1:11" x14ac:dyDescent="0.35">
      <c r="A427" s="4">
        <v>284</v>
      </c>
      <c r="B427" s="19" t="str">
        <f>IF(Sheet1!B285="","",Sheet1!B285)</f>
        <v/>
      </c>
      <c r="C427" s="4" t="str">
        <f>IF(Sheet1!C285="","",Sheet1!C285)</f>
        <v/>
      </c>
      <c r="D427" s="4" t="str">
        <f>IF(Sheet1!D285="","",Sheet1!D285)</f>
        <v/>
      </c>
      <c r="E427" s="4" t="str">
        <f>IF(Sheet1!E285="","",Sheet1!E285)</f>
        <v/>
      </c>
      <c r="F427" s="4" t="str">
        <f>IF(Sheet1!F285="","",Sheet1!F285)</f>
        <v/>
      </c>
      <c r="G427" s="4" t="str">
        <f>IF(Sheet1!G285="","",Sheet1!G285)</f>
        <v/>
      </c>
      <c r="H427" s="13" t="str">
        <f>IF(AND(E427="",F427="",G427=""),"",IF(K427&lt;&gt;"",SUM(E427:G427)+K427,IF(SUM(E427:G427)&gt;100,"ERROR",IF(AND(E10="TEST",SUM(E427:G427)&lt;=100),SUM(E427:G427),IF(AND(E10="*TEST",F427="",E427&lt;=30,G427&lt;=70),SUM(E427:G427),IF(AND(E10="*TEST",F427&lt;=20,E427&lt;=20,G427&lt;=60),SUM(E427:G427),IF(AND(E10="*TEST",F427="-",E427&lt;=20,G427&lt;=60),SUM(E427:G427),"ERROR")))))))</f>
        <v/>
      </c>
      <c r="I427" s="4" t="str">
        <f>IF(H427="ERROR","ERROR",IF(H427="","",IF(AND(F10="*LAB",J10="RMK1",F427="-"),"F",IF(AND(F10="*LAB",J10="RMK2",F427="-"),"F",IF(AND(F10="*LAB",J10="RMK3",F427="-"),"E",IF(H427&gt;69.5,"A",IF(H427&gt;59.5,"B",IF(H427&gt;49.5,"C",IF(AND(D10="*PROGRAM",J10="RMK1",H427&lt;49.5),"F",IF(AND(D10="*PROGRAM",J10="RMK2",H427&lt;49.5),"F",IF(AND(D10="*PROGRAM",J10="RMK3",H427&lt;49.5),"E",IF(H427&gt;44.5,"D",IF(AND(J10="RMK3",H427&lt;44.5),"E",IF(AND(J10="RMK2",H427&lt;44.5),"F",IF(AND(J10="RMK1",H427&gt;39.5),"E","F")))))))))))))))</f>
        <v/>
      </c>
      <c r="J427" s="23" t="str">
        <f>IF(H427="ERROR","ERROR",IF(I427="","",IF(AND(J10="RMK3",I427="E",K427&lt;&gt;""),"*FAIL",IF(AND(J10="RMK1",I427="F",K427&lt;&gt;""),"*FAIL",IF(AND(J10="RMK2",I427="F",K427&lt;&gt;""),"*FAIL",IF(AND(J10="RMK1",K427&lt;&gt;""),"*PASS",IF(AND(J10="RMK2",K427&lt;&gt;""),"*PASS",IF(AND(J10="RMK3",K427&lt;&gt;""),"*PASS",IF(AND(J10="RMK3",I427="E"),"FAIL",IF(AND(J10="RMK1",I427="F"),"FAIL",IF(AND(J10="RMK2",I427="F"),"FAIL",IF(J10="RMK1","PASS",IF(J10="RMK2","PASS",IF(J10="RMK3","PASS","ERROR"))))))))))))))</f>
        <v/>
      </c>
      <c r="K427" s="22" t="str">
        <f>IF(Sheet1!I285="","",Sheet1!I285)</f>
        <v/>
      </c>
    </row>
    <row r="428" spans="1:11" x14ac:dyDescent="0.35">
      <c r="A428" s="4">
        <v>285</v>
      </c>
      <c r="B428" s="19" t="str">
        <f>IF(Sheet1!B286="","",Sheet1!B286)</f>
        <v/>
      </c>
      <c r="C428" s="4" t="str">
        <f>IF(Sheet1!C286="","",Sheet1!C286)</f>
        <v/>
      </c>
      <c r="D428" s="4" t="str">
        <f>IF(Sheet1!D286="","",Sheet1!D286)</f>
        <v/>
      </c>
      <c r="E428" s="4" t="str">
        <f>IF(Sheet1!E286="","",Sheet1!E286)</f>
        <v/>
      </c>
      <c r="F428" s="4" t="str">
        <f>IF(Sheet1!F286="","",Sheet1!F286)</f>
        <v/>
      </c>
      <c r="G428" s="4" t="str">
        <f>IF(Sheet1!G286="","",Sheet1!G286)</f>
        <v/>
      </c>
      <c r="H428" s="13" t="str">
        <f>IF(AND(E428="",F428="",G428=""),"",IF(K428&lt;&gt;"",SUM(E428:G428)+K428,IF(SUM(E428:G428)&gt;100,"ERROR",IF(AND(E10="TEST",SUM(E428:G428)&lt;=100),SUM(E428:G428),IF(AND(E10="*TEST",F428="",E428&lt;=30,G428&lt;=70),SUM(E428:G428),IF(AND(E10="*TEST",F428&lt;=20,E428&lt;=20,G428&lt;=60),SUM(E428:G428),IF(AND(E10="*TEST",F428="-",E428&lt;=20,G428&lt;=60),SUM(E428:G428),"ERROR")))))))</f>
        <v/>
      </c>
      <c r="I428" s="4" t="str">
        <f>IF(H428="ERROR","ERROR",IF(H428="","",IF(AND(F10="*LAB",J10="RMK1",F428="-"),"F",IF(AND(F10="*LAB",J10="RMK2",F428="-"),"F",IF(AND(F10="*LAB",J10="RMK3",F428="-"),"E",IF(H428&gt;69.5,"A",IF(H428&gt;59.5,"B",IF(H428&gt;49.5,"C",IF(AND(D10="*PROGRAM",J10="RMK1",H428&lt;49.5),"F",IF(AND(D10="*PROGRAM",J10="RMK2",H428&lt;49.5),"F",IF(AND(D10="*PROGRAM",J10="RMK3",H428&lt;49.5),"E",IF(H428&gt;44.5,"D",IF(AND(J10="RMK3",H428&lt;44.5),"E",IF(AND(J10="RMK2",H428&lt;44.5),"F",IF(AND(J10="RMK1",H428&gt;39.5),"E","F")))))))))))))))</f>
        <v/>
      </c>
      <c r="J428" s="23" t="str">
        <f>IF(H428="ERROR","ERROR",IF(I428="","",IF(AND(J10="RMK3",I428="E",K428&lt;&gt;""),"*FAIL",IF(AND(J10="RMK1",I428="F",K428&lt;&gt;""),"*FAIL",IF(AND(J10="RMK2",I428="F",K428&lt;&gt;""),"*FAIL",IF(AND(J10="RMK1",K428&lt;&gt;""),"*PASS",IF(AND(J10="RMK2",K428&lt;&gt;""),"*PASS",IF(AND(J10="RMK3",K428&lt;&gt;""),"*PASS",IF(AND(J10="RMK3",I428="E"),"FAIL",IF(AND(J10="RMK1",I428="F"),"FAIL",IF(AND(J10="RMK2",I428="F"),"FAIL",IF(J10="RMK1","PASS",IF(J10="RMK2","PASS",IF(J10="RMK3","PASS","ERROR"))))))))))))))</f>
        <v/>
      </c>
      <c r="K428" s="22" t="str">
        <f>IF(Sheet1!I286="","",Sheet1!I286)</f>
        <v/>
      </c>
    </row>
    <row r="429" spans="1:11" x14ac:dyDescent="0.35">
      <c r="A429" s="4">
        <v>286</v>
      </c>
      <c r="B429" s="19" t="str">
        <f>IF(Sheet1!B287="","",Sheet1!B287)</f>
        <v/>
      </c>
      <c r="C429" s="4" t="str">
        <f>IF(Sheet1!C287="","",Sheet1!C287)</f>
        <v/>
      </c>
      <c r="D429" s="4" t="str">
        <f>IF(Sheet1!D287="","",Sheet1!D287)</f>
        <v/>
      </c>
      <c r="E429" s="4" t="str">
        <f>IF(Sheet1!E287="","",Sheet1!E287)</f>
        <v/>
      </c>
      <c r="F429" s="4" t="str">
        <f>IF(Sheet1!F287="","",Sheet1!F287)</f>
        <v/>
      </c>
      <c r="G429" s="4" t="str">
        <f>IF(Sheet1!G287="","",Sheet1!G287)</f>
        <v/>
      </c>
      <c r="H429" s="13" t="str">
        <f>IF(AND(E429="",F429="",G429=""),"",IF(K429&lt;&gt;"",SUM(E429:G429)+K429,IF(SUM(E429:G429)&gt;100,"ERROR",IF(AND(E10="TEST",SUM(E429:G429)&lt;=100),SUM(E429:G429),IF(AND(E10="*TEST",F429="",E429&lt;=30,G429&lt;=70),SUM(E429:G429),IF(AND(E10="*TEST",F429&lt;=20,E429&lt;=20,G429&lt;=60),SUM(E429:G429),IF(AND(E10="*TEST",F429="-",E429&lt;=20,G429&lt;=60),SUM(E429:G429),"ERROR")))))))</f>
        <v/>
      </c>
      <c r="I429" s="4" t="str">
        <f>IF(H429="ERROR","ERROR",IF(H429="","",IF(AND(F10="*LAB",J10="RMK1",F429="-"),"F",IF(AND(F10="*LAB",J10="RMK2",F429="-"),"F",IF(AND(F10="*LAB",J10="RMK3",F429="-"),"E",IF(H429&gt;69.5,"A",IF(H429&gt;59.5,"B",IF(H429&gt;49.5,"C",IF(AND(D10="*PROGRAM",J10="RMK1",H429&lt;49.5),"F",IF(AND(D10="*PROGRAM",J10="RMK2",H429&lt;49.5),"F",IF(AND(D10="*PROGRAM",J10="RMK3",H429&lt;49.5),"E",IF(H429&gt;44.5,"D",IF(AND(J10="RMK3",H429&lt;44.5),"E",IF(AND(J10="RMK2",H429&lt;44.5),"F",IF(AND(J10="RMK1",H429&gt;39.5),"E","F")))))))))))))))</f>
        <v/>
      </c>
      <c r="J429" s="23" t="str">
        <f>IF(H429="ERROR","ERROR",IF(I429="","",IF(AND(J10="RMK3",I429="E",K429&lt;&gt;""),"*FAIL",IF(AND(J10="RMK1",I429="F",K429&lt;&gt;""),"*FAIL",IF(AND(J10="RMK2",I429="F",K429&lt;&gt;""),"*FAIL",IF(AND(J10="RMK1",K429&lt;&gt;""),"*PASS",IF(AND(J10="RMK2",K429&lt;&gt;""),"*PASS",IF(AND(J10="RMK3",K429&lt;&gt;""),"*PASS",IF(AND(J10="RMK3",I429="E"),"FAIL",IF(AND(J10="RMK1",I429="F"),"FAIL",IF(AND(J10="RMK2",I429="F"),"FAIL",IF(J10="RMK1","PASS",IF(J10="RMK2","PASS",IF(J10="RMK3","PASS","ERROR"))))))))))))))</f>
        <v/>
      </c>
      <c r="K429" s="22" t="str">
        <f>IF(Sheet1!I287="","",Sheet1!I287)</f>
        <v/>
      </c>
    </row>
    <row r="430" spans="1:11" x14ac:dyDescent="0.35">
      <c r="A430" s="4">
        <v>287</v>
      </c>
      <c r="B430" s="19" t="str">
        <f>IF(Sheet1!B288="","",Sheet1!B288)</f>
        <v/>
      </c>
      <c r="C430" s="4" t="str">
        <f>IF(Sheet1!C288="","",Sheet1!C288)</f>
        <v/>
      </c>
      <c r="D430" s="4" t="str">
        <f>IF(Sheet1!D288="","",Sheet1!D288)</f>
        <v/>
      </c>
      <c r="E430" s="4" t="str">
        <f>IF(Sheet1!E288="","",Sheet1!E288)</f>
        <v/>
      </c>
      <c r="F430" s="4" t="str">
        <f>IF(Sheet1!F288="","",Sheet1!F288)</f>
        <v/>
      </c>
      <c r="G430" s="4" t="str">
        <f>IF(Sheet1!G288="","",Sheet1!G288)</f>
        <v/>
      </c>
      <c r="H430" s="13" t="str">
        <f>IF(AND(E430="",F430="",G430=""),"",IF(K430&lt;&gt;"",SUM(E430:G430)+K430,IF(SUM(E430:G430)&gt;100,"ERROR",IF(AND(E10="TEST",SUM(E430:G430)&lt;=100),SUM(E430:G430),IF(AND(E10="*TEST",F430="",E430&lt;=30,G430&lt;=70),SUM(E430:G430),IF(AND(E10="*TEST",F430&lt;=20,E430&lt;=20,G430&lt;=60),SUM(E430:G430),IF(AND(E10="*TEST",F430="-",E430&lt;=20,G430&lt;=60),SUM(E430:G430),"ERROR")))))))</f>
        <v/>
      </c>
      <c r="I430" s="4" t="str">
        <f>IF(H430="ERROR","ERROR",IF(H430="","",IF(AND(F10="*LAB",J10="RMK1",F430="-"),"F",IF(AND(F10="*LAB",J10="RMK2",F430="-"),"F",IF(AND(F10="*LAB",J10="RMK3",F430="-"),"E",IF(H430&gt;69.5,"A",IF(H430&gt;59.5,"B",IF(H430&gt;49.5,"C",IF(AND(D10="*PROGRAM",J10="RMK1",H430&lt;49.5),"F",IF(AND(D10="*PROGRAM",J10="RMK2",H430&lt;49.5),"F",IF(AND(D10="*PROGRAM",J10="RMK3",H430&lt;49.5),"E",IF(H430&gt;44.5,"D",IF(AND(J10="RMK3",H430&lt;44.5),"E",IF(AND(J10="RMK2",H430&lt;44.5),"F",IF(AND(J10="RMK1",H430&gt;39.5),"E","F")))))))))))))))</f>
        <v/>
      </c>
      <c r="J430" s="23" t="str">
        <f>IF(H430="ERROR","ERROR",IF(I430="","",IF(AND(J10="RMK3",I430="E",K430&lt;&gt;""),"*FAIL",IF(AND(J10="RMK1",I430="F",K430&lt;&gt;""),"*FAIL",IF(AND(J10="RMK2",I430="F",K430&lt;&gt;""),"*FAIL",IF(AND(J10="RMK1",K430&lt;&gt;""),"*PASS",IF(AND(J10="RMK2",K430&lt;&gt;""),"*PASS",IF(AND(J10="RMK3",K430&lt;&gt;""),"*PASS",IF(AND(J10="RMK3",I430="E"),"FAIL",IF(AND(J10="RMK1",I430="F"),"FAIL",IF(AND(J10="RMK2",I430="F"),"FAIL",IF(J10="RMK1","PASS",IF(J10="RMK2","PASS",IF(J10="RMK3","PASS","ERROR"))))))))))))))</f>
        <v/>
      </c>
      <c r="K430" s="22" t="str">
        <f>IF(Sheet1!I288="","",Sheet1!I288)</f>
        <v/>
      </c>
    </row>
    <row r="431" spans="1:11" x14ac:dyDescent="0.35">
      <c r="A431" s="4">
        <v>288</v>
      </c>
      <c r="B431" s="19" t="str">
        <f>IF(Sheet1!B289="","",Sheet1!B289)</f>
        <v/>
      </c>
      <c r="C431" s="4" t="str">
        <f>IF(Sheet1!C289="","",Sheet1!C289)</f>
        <v/>
      </c>
      <c r="D431" s="4" t="str">
        <f>IF(Sheet1!D289="","",Sheet1!D289)</f>
        <v/>
      </c>
      <c r="E431" s="4" t="str">
        <f>IF(Sheet1!E289="","",Sheet1!E289)</f>
        <v/>
      </c>
      <c r="F431" s="4" t="str">
        <f>IF(Sheet1!F289="","",Sheet1!F289)</f>
        <v/>
      </c>
      <c r="G431" s="4" t="str">
        <f>IF(Sheet1!G289="","",Sheet1!G289)</f>
        <v/>
      </c>
      <c r="H431" s="13" t="str">
        <f>IF(AND(E431="",F431="",G431=""),"",IF(K431&lt;&gt;"",SUM(E431:G431)+K431,IF(SUM(E431:G431)&gt;100,"ERROR",IF(AND(E10="TEST",SUM(E431:G431)&lt;=100),SUM(E431:G431),IF(AND(E10="*TEST",F431="",E431&lt;=30,G431&lt;=70),SUM(E431:G431),IF(AND(E10="*TEST",F431&lt;=20,E431&lt;=20,G431&lt;=60),SUM(E431:G431),IF(AND(E10="*TEST",F431="-",E431&lt;=20,G431&lt;=60),SUM(E431:G431),"ERROR")))))))</f>
        <v/>
      </c>
      <c r="I431" s="4" t="str">
        <f>IF(H431="ERROR","ERROR",IF(H431="","",IF(AND(F10="*LAB",J10="RMK1",F431="-"),"F",IF(AND(F10="*LAB",J10="RMK2",F431="-"),"F",IF(AND(F10="*LAB",J10="RMK3",F431="-"),"E",IF(H431&gt;69.5,"A",IF(H431&gt;59.5,"B",IF(H431&gt;49.5,"C",IF(AND(D10="*PROGRAM",J10="RMK1",H431&lt;49.5),"F",IF(AND(D10="*PROGRAM",J10="RMK2",H431&lt;49.5),"F",IF(AND(D10="*PROGRAM",J10="RMK3",H431&lt;49.5),"E",IF(H431&gt;44.5,"D",IF(AND(J10="RMK3",H431&lt;44.5),"E",IF(AND(J10="RMK2",H431&lt;44.5),"F",IF(AND(J10="RMK1",H431&gt;39.5),"E","F")))))))))))))))</f>
        <v/>
      </c>
      <c r="J431" s="23" t="str">
        <f>IF(H431="ERROR","ERROR",IF(I431="","",IF(AND(J10="RMK3",I431="E",K431&lt;&gt;""),"*FAIL",IF(AND(J10="RMK1",I431="F",K431&lt;&gt;""),"*FAIL",IF(AND(J10="RMK2",I431="F",K431&lt;&gt;""),"*FAIL",IF(AND(J10="RMK1",K431&lt;&gt;""),"*PASS",IF(AND(J10="RMK2",K431&lt;&gt;""),"*PASS",IF(AND(J10="RMK3",K431&lt;&gt;""),"*PASS",IF(AND(J10="RMK3",I431="E"),"FAIL",IF(AND(J10="RMK1",I431="F"),"FAIL",IF(AND(J10="RMK2",I431="F"),"FAIL",IF(J10="RMK1","PASS",IF(J10="RMK2","PASS",IF(J10="RMK3","PASS","ERROR"))))))))))))))</f>
        <v/>
      </c>
      <c r="K431" s="22" t="str">
        <f>IF(Sheet1!I289="","",Sheet1!I289)</f>
        <v/>
      </c>
    </row>
    <row r="432" spans="1:11" x14ac:dyDescent="0.35">
      <c r="A432" s="4">
        <v>289</v>
      </c>
      <c r="B432" s="19" t="str">
        <f>IF(Sheet1!B290="","",Sheet1!B290)</f>
        <v/>
      </c>
      <c r="C432" s="4" t="str">
        <f>IF(Sheet1!C290="","",Sheet1!C290)</f>
        <v/>
      </c>
      <c r="D432" s="4" t="str">
        <f>IF(Sheet1!D290="","",Sheet1!D290)</f>
        <v/>
      </c>
      <c r="E432" s="4" t="str">
        <f>IF(Sheet1!E290="","",Sheet1!E290)</f>
        <v/>
      </c>
      <c r="F432" s="4" t="str">
        <f>IF(Sheet1!F290="","",Sheet1!F290)</f>
        <v/>
      </c>
      <c r="G432" s="4" t="str">
        <f>IF(Sheet1!G290="","",Sheet1!G290)</f>
        <v/>
      </c>
      <c r="H432" s="13" t="str">
        <f>IF(AND(E432="",F432="",G432=""),"",IF(K432&lt;&gt;"",SUM(E432:G432)+K432,IF(SUM(E432:G432)&gt;100,"ERROR",IF(AND(E10="TEST",SUM(E432:G432)&lt;=100),SUM(E432:G432),IF(AND(E10="*TEST",F432="",E432&lt;=30,G432&lt;=70),SUM(E432:G432),IF(AND(E10="*TEST",F432&lt;=20,E432&lt;=20,G432&lt;=60),SUM(E432:G432),IF(AND(E10="*TEST",F432="-",E432&lt;=20,G432&lt;=60),SUM(E432:G432),"ERROR")))))))</f>
        <v/>
      </c>
      <c r="I432" s="4" t="str">
        <f>IF(H432="ERROR","ERROR",IF(H432="","",IF(AND(F10="*LAB",J10="RMK1",F432="-"),"F",IF(AND(F10="*LAB",J10="RMK2",F432="-"),"F",IF(AND(F10="*LAB",J10="RMK3",F432="-"),"E",IF(H432&gt;69.5,"A",IF(H432&gt;59.5,"B",IF(H432&gt;49.5,"C",IF(AND(D10="*PROGRAM",J10="RMK1",H432&lt;49.5),"F",IF(AND(D10="*PROGRAM",J10="RMK2",H432&lt;49.5),"F",IF(AND(D10="*PROGRAM",J10="RMK3",H432&lt;49.5),"E",IF(H432&gt;44.5,"D",IF(AND(J10="RMK3",H432&lt;44.5),"E",IF(AND(J10="RMK2",H432&lt;44.5),"F",IF(AND(J10="RMK1",H432&gt;39.5),"E","F")))))))))))))))</f>
        <v/>
      </c>
      <c r="J432" s="23" t="str">
        <f>IF(H432="ERROR","ERROR",IF(I432="","",IF(AND(J10="RMK3",I432="E",K432&lt;&gt;""),"*FAIL",IF(AND(J10="RMK1",I432="F",K432&lt;&gt;""),"*FAIL",IF(AND(J10="RMK2",I432="F",K432&lt;&gt;""),"*FAIL",IF(AND(J10="RMK1",K432&lt;&gt;""),"*PASS",IF(AND(J10="RMK2",K432&lt;&gt;""),"*PASS",IF(AND(J10="RMK3",K432&lt;&gt;""),"*PASS",IF(AND(J10="RMK3",I432="E"),"FAIL",IF(AND(J10="RMK1",I432="F"),"FAIL",IF(AND(J10="RMK2",I432="F"),"FAIL",IF(J10="RMK1","PASS",IF(J10="RMK2","PASS",IF(J10="RMK3","PASS","ERROR"))))))))))))))</f>
        <v/>
      </c>
      <c r="K432" s="22" t="str">
        <f>IF(Sheet1!I290="","",Sheet1!I290)</f>
        <v/>
      </c>
    </row>
    <row r="433" spans="1:11" x14ac:dyDescent="0.35">
      <c r="A433" s="4">
        <v>290</v>
      </c>
      <c r="B433" s="19" t="str">
        <f>IF(Sheet1!B291="","",Sheet1!B291)</f>
        <v/>
      </c>
      <c r="C433" s="4" t="str">
        <f>IF(Sheet1!C291="","",Sheet1!C291)</f>
        <v/>
      </c>
      <c r="D433" s="4" t="str">
        <f>IF(Sheet1!D291="","",Sheet1!D291)</f>
        <v/>
      </c>
      <c r="E433" s="4" t="str">
        <f>IF(Sheet1!E291="","",Sheet1!E291)</f>
        <v/>
      </c>
      <c r="F433" s="4" t="str">
        <f>IF(Sheet1!F291="","",Sheet1!F291)</f>
        <v/>
      </c>
      <c r="G433" s="4" t="str">
        <f>IF(Sheet1!G291="","",Sheet1!G291)</f>
        <v/>
      </c>
      <c r="H433" s="13" t="str">
        <f>IF(AND(E433="",F433="",G433=""),"",IF(K433&lt;&gt;"",SUM(E433:G433)+K433,IF(SUM(E433:G433)&gt;100,"ERROR",IF(AND(E10="TEST",SUM(E433:G433)&lt;=100),SUM(E433:G433),IF(AND(E10="*TEST",F433="",E433&lt;=30,G433&lt;=70),SUM(E433:G433),IF(AND(E10="*TEST",F433&lt;=20,E433&lt;=20,G433&lt;=60),SUM(E433:G433),IF(AND(E10="*TEST",F433="-",E433&lt;=20,G433&lt;=60),SUM(E433:G433),"ERROR")))))))</f>
        <v/>
      </c>
      <c r="I433" s="4" t="str">
        <f>IF(H433="ERROR","ERROR",IF(H433="","",IF(AND(F10="*LAB",J10="RMK1",F433="-"),"F",IF(AND(F10="*LAB",J10="RMK2",F433="-"),"F",IF(AND(F10="*LAB",J10="RMK3",F433="-"),"E",IF(H433&gt;69.5,"A",IF(H433&gt;59.5,"B",IF(H433&gt;49.5,"C",IF(AND(D10="*PROGRAM",J10="RMK1",H433&lt;49.5),"F",IF(AND(D10="*PROGRAM",J10="RMK2",H433&lt;49.5),"F",IF(AND(D10="*PROGRAM",J10="RMK3",H433&lt;49.5),"E",IF(H433&gt;44.5,"D",IF(AND(J10="RMK3",H433&lt;44.5),"E",IF(AND(J10="RMK2",H433&lt;44.5),"F",IF(AND(J10="RMK1",H433&gt;39.5),"E","F")))))))))))))))</f>
        <v/>
      </c>
      <c r="J433" s="23" t="str">
        <f>IF(H433="ERROR","ERROR",IF(I433="","",IF(AND(J10="RMK3",I433="E",K433&lt;&gt;""),"*FAIL",IF(AND(J10="RMK1",I433="F",K433&lt;&gt;""),"*FAIL",IF(AND(J10="RMK2",I433="F",K433&lt;&gt;""),"*FAIL",IF(AND(J10="RMK1",K433&lt;&gt;""),"*PASS",IF(AND(J10="RMK2",K433&lt;&gt;""),"*PASS",IF(AND(J10="RMK3",K433&lt;&gt;""),"*PASS",IF(AND(J10="RMK3",I433="E"),"FAIL",IF(AND(J10="RMK1",I433="F"),"FAIL",IF(AND(J10="RMK2",I433="F"),"FAIL",IF(J10="RMK1","PASS",IF(J10="RMK2","PASS",IF(J10="RMK3","PASS","ERROR"))))))))))))))</f>
        <v/>
      </c>
      <c r="K433" s="22" t="str">
        <f>IF(Sheet1!I291="","",Sheet1!I291)</f>
        <v/>
      </c>
    </row>
    <row r="434" spans="1:11" x14ac:dyDescent="0.35">
      <c r="A434" s="4">
        <v>291</v>
      </c>
      <c r="B434" s="19" t="str">
        <f>IF(Sheet1!B292="","",Sheet1!B292)</f>
        <v/>
      </c>
      <c r="C434" s="4" t="str">
        <f>IF(Sheet1!C292="","",Sheet1!C292)</f>
        <v/>
      </c>
      <c r="D434" s="4" t="str">
        <f>IF(Sheet1!D292="","",Sheet1!D292)</f>
        <v/>
      </c>
      <c r="E434" s="4" t="str">
        <f>IF(Sheet1!E292="","",Sheet1!E292)</f>
        <v/>
      </c>
      <c r="F434" s="4" t="str">
        <f>IF(Sheet1!F292="","",Sheet1!F292)</f>
        <v/>
      </c>
      <c r="G434" s="4" t="str">
        <f>IF(Sheet1!G292="","",Sheet1!G292)</f>
        <v/>
      </c>
      <c r="H434" s="13" t="str">
        <f>IF(AND(E434="",F434="",G434=""),"",IF(K434&lt;&gt;"",SUM(E434:G434)+K434,IF(SUM(E434:G434)&gt;100,"ERROR",IF(AND(E10="TEST",SUM(E434:G434)&lt;=100),SUM(E434:G434),IF(AND(E10="*TEST",F434="",E434&lt;=30,G434&lt;=70),SUM(E434:G434),IF(AND(E10="*TEST",F434&lt;=20,E434&lt;=20,G434&lt;=60),SUM(E434:G434),IF(AND(E10="*TEST",F434="-",E434&lt;=20,G434&lt;=60),SUM(E434:G434),"ERROR")))))))</f>
        <v/>
      </c>
      <c r="I434" s="4" t="str">
        <f>IF(H434="ERROR","ERROR",IF(H434="","",IF(AND(F10="*LAB",J10="RMK1",F434="-"),"F",IF(AND(F10="*LAB",J10="RMK2",F434="-"),"F",IF(AND(F10="*LAB",J10="RMK3",F434="-"),"E",IF(H434&gt;69.5,"A",IF(H434&gt;59.5,"B",IF(H434&gt;49.5,"C",IF(AND(D10="*PROGRAM",J10="RMK1",H434&lt;49.5),"F",IF(AND(D10="*PROGRAM",J10="RMK2",H434&lt;49.5),"F",IF(AND(D10="*PROGRAM",J10="RMK3",H434&lt;49.5),"E",IF(H434&gt;44.5,"D",IF(AND(J10="RMK3",H434&lt;44.5),"E",IF(AND(J10="RMK2",H434&lt;44.5),"F",IF(AND(J10="RMK1",H434&gt;39.5),"E","F")))))))))))))))</f>
        <v/>
      </c>
      <c r="J434" s="23" t="str">
        <f>IF(H434="ERROR","ERROR",IF(I434="","",IF(AND(J10="RMK3",I434="E",K434&lt;&gt;""),"*FAIL",IF(AND(J10="RMK1",I434="F",K434&lt;&gt;""),"*FAIL",IF(AND(J10="RMK2",I434="F",K434&lt;&gt;""),"*FAIL",IF(AND(J10="RMK1",K434&lt;&gt;""),"*PASS",IF(AND(J10="RMK2",K434&lt;&gt;""),"*PASS",IF(AND(J10="RMK3",K434&lt;&gt;""),"*PASS",IF(AND(J10="RMK3",I434="E"),"FAIL",IF(AND(J10="RMK1",I434="F"),"FAIL",IF(AND(J10="RMK2",I434="F"),"FAIL",IF(J10="RMK1","PASS",IF(J10="RMK2","PASS",IF(J10="RMK3","PASS","ERROR"))))))))))))))</f>
        <v/>
      </c>
      <c r="K434" s="22" t="str">
        <f>IF(Sheet1!I292="","",Sheet1!I292)</f>
        <v/>
      </c>
    </row>
    <row r="435" spans="1:11" x14ac:dyDescent="0.35">
      <c r="A435" s="4">
        <v>292</v>
      </c>
      <c r="B435" s="19" t="str">
        <f>IF(Sheet1!B293="","",Sheet1!B293)</f>
        <v/>
      </c>
      <c r="C435" s="4" t="str">
        <f>IF(Sheet1!C293="","",Sheet1!C293)</f>
        <v/>
      </c>
      <c r="D435" s="4" t="str">
        <f>IF(Sheet1!D293="","",Sheet1!D293)</f>
        <v/>
      </c>
      <c r="E435" s="4" t="str">
        <f>IF(Sheet1!E293="","",Sheet1!E293)</f>
        <v/>
      </c>
      <c r="F435" s="4" t="str">
        <f>IF(Sheet1!F293="","",Sheet1!F293)</f>
        <v/>
      </c>
      <c r="G435" s="4" t="str">
        <f>IF(Sheet1!G293="","",Sheet1!G293)</f>
        <v/>
      </c>
      <c r="H435" s="13" t="str">
        <f>IF(AND(E435="",F435="",G435=""),"",IF(K435&lt;&gt;"",SUM(E435:G435)+K435,IF(SUM(E435:G435)&gt;100,"ERROR",IF(AND(E10="TEST",SUM(E435:G435)&lt;=100),SUM(E435:G435),IF(AND(E10="*TEST",F435="",E435&lt;=30,G435&lt;=70),SUM(E435:G435),IF(AND(E10="*TEST",F435&lt;=20,E435&lt;=20,G435&lt;=60),SUM(E435:G435),IF(AND(E10="*TEST",F435="-",E435&lt;=20,G435&lt;=60),SUM(E435:G435),"ERROR")))))))</f>
        <v/>
      </c>
      <c r="I435" s="4" t="str">
        <f>IF(H435="ERROR","ERROR",IF(H435="","",IF(AND(F10="*LAB",J10="RMK1",F435="-"),"F",IF(AND(F10="*LAB",J10="RMK2",F435="-"),"F",IF(AND(F10="*LAB",J10="RMK3",F435="-"),"E",IF(H435&gt;69.5,"A",IF(H435&gt;59.5,"B",IF(H435&gt;49.5,"C",IF(AND(D10="*PROGRAM",J10="RMK1",H435&lt;49.5),"F",IF(AND(D10="*PROGRAM",J10="RMK2",H435&lt;49.5),"F",IF(AND(D10="*PROGRAM",J10="RMK3",H435&lt;49.5),"E",IF(H435&gt;44.5,"D",IF(AND(J10="RMK3",H435&lt;44.5),"E",IF(AND(J10="RMK2",H435&lt;44.5),"F",IF(AND(J10="RMK1",H435&gt;39.5),"E","F")))))))))))))))</f>
        <v/>
      </c>
      <c r="J435" s="23" t="str">
        <f>IF(H435="ERROR","ERROR",IF(I435="","",IF(AND(J10="RMK3",I435="E",K435&lt;&gt;""),"*FAIL",IF(AND(J10="RMK1",I435="F",K435&lt;&gt;""),"*FAIL",IF(AND(J10="RMK2",I435="F",K435&lt;&gt;""),"*FAIL",IF(AND(J10="RMK1",K435&lt;&gt;""),"*PASS",IF(AND(J10="RMK2",K435&lt;&gt;""),"*PASS",IF(AND(J10="RMK3",K435&lt;&gt;""),"*PASS",IF(AND(J10="RMK3",I435="E"),"FAIL",IF(AND(J10="RMK1",I435="F"),"FAIL",IF(AND(J10="RMK2",I435="F"),"FAIL",IF(J10="RMK1","PASS",IF(J10="RMK2","PASS",IF(J10="RMK3","PASS","ERROR"))))))))))))))</f>
        <v/>
      </c>
      <c r="K435" s="22" t="str">
        <f>IF(Sheet1!I293="","",Sheet1!I293)</f>
        <v/>
      </c>
    </row>
    <row r="436" spans="1:11" x14ac:dyDescent="0.35">
      <c r="A436" s="4">
        <v>293</v>
      </c>
      <c r="B436" s="19" t="str">
        <f>IF(Sheet1!B294="","",Sheet1!B294)</f>
        <v/>
      </c>
      <c r="C436" s="4" t="str">
        <f>IF(Sheet1!C294="","",Sheet1!C294)</f>
        <v/>
      </c>
      <c r="D436" s="4" t="str">
        <f>IF(Sheet1!D294="","",Sheet1!D294)</f>
        <v/>
      </c>
      <c r="E436" s="4" t="str">
        <f>IF(Sheet1!E294="","",Sheet1!E294)</f>
        <v/>
      </c>
      <c r="F436" s="4" t="str">
        <f>IF(Sheet1!F294="","",Sheet1!F294)</f>
        <v/>
      </c>
      <c r="G436" s="4" t="str">
        <f>IF(Sheet1!G294="","",Sheet1!G294)</f>
        <v/>
      </c>
      <c r="H436" s="13" t="str">
        <f>IF(AND(E436="",F436="",G436=""),"",IF(K436&lt;&gt;"",SUM(E436:G436)+K436,IF(SUM(E436:G436)&gt;100,"ERROR",IF(AND(E10="TEST",SUM(E436:G436)&lt;=100),SUM(E436:G436),IF(AND(E10="*TEST",F436="",E436&lt;=30,G436&lt;=70),SUM(E436:G436),IF(AND(E10="*TEST",F436&lt;=20,E436&lt;=20,G436&lt;=60),SUM(E436:G436),IF(AND(E10="*TEST",F436="-",E436&lt;=20,G436&lt;=60),SUM(E436:G436),"ERROR")))))))</f>
        <v/>
      </c>
      <c r="I436" s="4" t="str">
        <f>IF(H436="ERROR","ERROR",IF(H436="","",IF(AND(F10="*LAB",J10="RMK1",F436="-"),"F",IF(AND(F10="*LAB",J10="RMK2",F436="-"),"F",IF(AND(F10="*LAB",J10="RMK3",F436="-"),"E",IF(H436&gt;69.5,"A",IF(H436&gt;59.5,"B",IF(H436&gt;49.5,"C",IF(AND(D10="*PROGRAM",J10="RMK1",H436&lt;49.5),"F",IF(AND(D10="*PROGRAM",J10="RMK2",H436&lt;49.5),"F",IF(AND(D10="*PROGRAM",J10="RMK3",H436&lt;49.5),"E",IF(H436&gt;44.5,"D",IF(AND(J10="RMK3",H436&lt;44.5),"E",IF(AND(J10="RMK2",H436&lt;44.5),"F",IF(AND(J10="RMK1",H436&gt;39.5),"E","F")))))))))))))))</f>
        <v/>
      </c>
      <c r="J436" s="23" t="str">
        <f>IF(H436="ERROR","ERROR",IF(I436="","",IF(AND(J10="RMK3",I436="E",K436&lt;&gt;""),"*FAIL",IF(AND(J10="RMK1",I436="F",K436&lt;&gt;""),"*FAIL",IF(AND(J10="RMK2",I436="F",K436&lt;&gt;""),"*FAIL",IF(AND(J10="RMK1",K436&lt;&gt;""),"*PASS",IF(AND(J10="RMK2",K436&lt;&gt;""),"*PASS",IF(AND(J10="RMK3",K436&lt;&gt;""),"*PASS",IF(AND(J10="RMK3",I436="E"),"FAIL",IF(AND(J10="RMK1",I436="F"),"FAIL",IF(AND(J10="RMK2",I436="F"),"FAIL",IF(J10="RMK1","PASS",IF(J10="RMK2","PASS",IF(J10="RMK3","PASS","ERROR"))))))))))))))</f>
        <v/>
      </c>
      <c r="K436" s="22" t="str">
        <f>IF(Sheet1!I294="","",Sheet1!I294)</f>
        <v/>
      </c>
    </row>
    <row r="437" spans="1:11" x14ac:dyDescent="0.35">
      <c r="A437" s="4">
        <v>294</v>
      </c>
      <c r="B437" s="19" t="str">
        <f>IF(Sheet1!B295="","",Sheet1!B295)</f>
        <v/>
      </c>
      <c r="C437" s="4" t="str">
        <f>IF(Sheet1!C295="","",Sheet1!C295)</f>
        <v/>
      </c>
      <c r="D437" s="4" t="str">
        <f>IF(Sheet1!D295="","",Sheet1!D295)</f>
        <v/>
      </c>
      <c r="E437" s="4" t="str">
        <f>IF(Sheet1!E295="","",Sheet1!E295)</f>
        <v/>
      </c>
      <c r="F437" s="4" t="str">
        <f>IF(Sheet1!F295="","",Sheet1!F295)</f>
        <v/>
      </c>
      <c r="G437" s="4" t="str">
        <f>IF(Sheet1!G295="","",Sheet1!G295)</f>
        <v/>
      </c>
      <c r="H437" s="13" t="str">
        <f>IF(AND(E437="",F437="",G437=""),"",IF(K437&lt;&gt;"",SUM(E437:G437)+K437,IF(SUM(E437:G437)&gt;100,"ERROR",IF(AND(E10="TEST",SUM(E437:G437)&lt;=100),SUM(E437:G437),IF(AND(E10="*TEST",F437="",E437&lt;=30,G437&lt;=70),SUM(E437:G437),IF(AND(E10="*TEST",F437&lt;=20,E437&lt;=20,G437&lt;=60),SUM(E437:G437),IF(AND(E10="*TEST",F437="-",E437&lt;=20,G437&lt;=60),SUM(E437:G437),"ERROR")))))))</f>
        <v/>
      </c>
      <c r="I437" s="4" t="str">
        <f>IF(H437="ERROR","ERROR",IF(H437="","",IF(AND(F10="*LAB",J10="RMK1",F437="-"),"F",IF(AND(F10="*LAB",J10="RMK2",F437="-"),"F",IF(AND(F10="*LAB",J10="RMK3",F437="-"),"E",IF(H437&gt;69.5,"A",IF(H437&gt;59.5,"B",IF(H437&gt;49.5,"C",IF(AND(D10="*PROGRAM",J10="RMK1",H437&lt;49.5),"F",IF(AND(D10="*PROGRAM",J10="RMK2",H437&lt;49.5),"F",IF(AND(D10="*PROGRAM",J10="RMK3",H437&lt;49.5),"E",IF(H437&gt;44.5,"D",IF(AND(J10="RMK3",H437&lt;44.5),"E",IF(AND(J10="RMK2",H437&lt;44.5),"F",IF(AND(J10="RMK1",H437&gt;39.5),"E","F")))))))))))))))</f>
        <v/>
      </c>
      <c r="J437" s="23" t="str">
        <f>IF(H437="ERROR","ERROR",IF(I437="","",IF(AND(J10="RMK3",I437="E",K437&lt;&gt;""),"*FAIL",IF(AND(J10="RMK1",I437="F",K437&lt;&gt;""),"*FAIL",IF(AND(J10="RMK2",I437="F",K437&lt;&gt;""),"*FAIL",IF(AND(J10="RMK1",K437&lt;&gt;""),"*PASS",IF(AND(J10="RMK2",K437&lt;&gt;""),"*PASS",IF(AND(J10="RMK3",K437&lt;&gt;""),"*PASS",IF(AND(J10="RMK3",I437="E"),"FAIL",IF(AND(J10="RMK1",I437="F"),"FAIL",IF(AND(J10="RMK2",I437="F"),"FAIL",IF(J10="RMK1","PASS",IF(J10="RMK2","PASS",IF(J10="RMK3","PASS","ERROR"))))))))))))))</f>
        <v/>
      </c>
      <c r="K437" s="22" t="str">
        <f>IF(Sheet1!I295="","",Sheet1!I295)</f>
        <v/>
      </c>
    </row>
    <row r="438" spans="1:11" x14ac:dyDescent="0.35">
      <c r="A438" s="4">
        <v>295</v>
      </c>
      <c r="B438" s="19" t="str">
        <f>IF(Sheet1!B296="","",Sheet1!B296)</f>
        <v/>
      </c>
      <c r="C438" s="4" t="str">
        <f>IF(Sheet1!C296="","",Sheet1!C296)</f>
        <v/>
      </c>
      <c r="D438" s="4" t="str">
        <f>IF(Sheet1!D296="","",Sheet1!D296)</f>
        <v/>
      </c>
      <c r="E438" s="4" t="str">
        <f>IF(Sheet1!E296="","",Sheet1!E296)</f>
        <v/>
      </c>
      <c r="F438" s="4" t="str">
        <f>IF(Sheet1!F296="","",Sheet1!F296)</f>
        <v/>
      </c>
      <c r="G438" s="4" t="str">
        <f>IF(Sheet1!G296="","",Sheet1!G296)</f>
        <v/>
      </c>
      <c r="H438" s="13" t="str">
        <f>IF(AND(E438="",F438="",G438=""),"",IF(K438&lt;&gt;"",SUM(E438:G438)+K438,IF(SUM(E438:G438)&gt;100,"ERROR",IF(AND(E10="TEST",SUM(E438:G438)&lt;=100),SUM(E438:G438),IF(AND(E10="*TEST",F438="",E438&lt;=30,G438&lt;=70),SUM(E438:G438),IF(AND(E10="*TEST",F438&lt;=20,E438&lt;=20,G438&lt;=60),SUM(E438:G438),IF(AND(E10="*TEST",F438="-",E438&lt;=20,G438&lt;=60),SUM(E438:G438),"ERROR")))))))</f>
        <v/>
      </c>
      <c r="I438" s="4" t="str">
        <f>IF(H438="ERROR","ERROR",IF(H438="","",IF(AND(F10="*LAB",J10="RMK1",F438="-"),"F",IF(AND(F10="*LAB",J10="RMK2",F438="-"),"F",IF(AND(F10="*LAB",J10="RMK3",F438="-"),"E",IF(H438&gt;69.5,"A",IF(H438&gt;59.5,"B",IF(H438&gt;49.5,"C",IF(AND(D10="*PROGRAM",J10="RMK1",H438&lt;49.5),"F",IF(AND(D10="*PROGRAM",J10="RMK2",H438&lt;49.5),"F",IF(AND(D10="*PROGRAM",J10="RMK3",H438&lt;49.5),"E",IF(H438&gt;44.5,"D",IF(AND(J10="RMK3",H438&lt;44.5),"E",IF(AND(J10="RMK2",H438&lt;44.5),"F",IF(AND(J10="RMK1",H438&gt;39.5),"E","F")))))))))))))))</f>
        <v/>
      </c>
      <c r="J438" s="23" t="str">
        <f>IF(H438="ERROR","ERROR",IF(I438="","",IF(AND(J10="RMK3",I438="E",K438&lt;&gt;""),"*FAIL",IF(AND(J10="RMK1",I438="F",K438&lt;&gt;""),"*FAIL",IF(AND(J10="RMK2",I438="F",K438&lt;&gt;""),"*FAIL",IF(AND(J10="RMK1",K438&lt;&gt;""),"*PASS",IF(AND(J10="RMK2",K438&lt;&gt;""),"*PASS",IF(AND(J10="RMK3",K438&lt;&gt;""),"*PASS",IF(AND(J10="RMK3",I438="E"),"FAIL",IF(AND(J10="RMK1",I438="F"),"FAIL",IF(AND(J10="RMK2",I438="F"),"FAIL",IF(J10="RMK1","PASS",IF(J10="RMK2","PASS",IF(J10="RMK3","PASS","ERROR"))))))))))))))</f>
        <v/>
      </c>
      <c r="K438" s="22" t="str">
        <f>IF(Sheet1!I296="","",Sheet1!I296)</f>
        <v/>
      </c>
    </row>
    <row r="439" spans="1:11" x14ac:dyDescent="0.35">
      <c r="A439" s="4">
        <v>296</v>
      </c>
      <c r="B439" s="19" t="str">
        <f>IF(Sheet1!B297="","",Sheet1!B297)</f>
        <v/>
      </c>
      <c r="C439" s="4" t="str">
        <f>IF(Sheet1!C297="","",Sheet1!C297)</f>
        <v/>
      </c>
      <c r="D439" s="4" t="str">
        <f>IF(Sheet1!D297="","",Sheet1!D297)</f>
        <v/>
      </c>
      <c r="E439" s="4" t="str">
        <f>IF(Sheet1!E297="","",Sheet1!E297)</f>
        <v/>
      </c>
      <c r="F439" s="4" t="str">
        <f>IF(Sheet1!F297="","",Sheet1!F297)</f>
        <v/>
      </c>
      <c r="G439" s="4" t="str">
        <f>IF(Sheet1!G297="","",Sheet1!G297)</f>
        <v/>
      </c>
      <c r="H439" s="13" t="str">
        <f>IF(AND(E439="",F439="",G439=""),"",IF(K439&lt;&gt;"",SUM(E439:G439)+K439,IF(SUM(E439:G439)&gt;100,"ERROR",IF(AND(E10="TEST",SUM(E439:G439)&lt;=100),SUM(E439:G439),IF(AND(E10="*TEST",F439="",E439&lt;=30,G439&lt;=70),SUM(E439:G439),IF(AND(E10="*TEST",F439&lt;=20,E439&lt;=20,G439&lt;=60),SUM(E439:G439),IF(AND(E10="*TEST",F439="-",E439&lt;=20,G439&lt;=60),SUM(E439:G439),"ERROR")))))))</f>
        <v/>
      </c>
      <c r="I439" s="4" t="str">
        <f>IF(H439="ERROR","ERROR",IF(H439="","",IF(AND(F10="*LAB",J10="RMK1",F439="-"),"F",IF(AND(F10="*LAB",J10="RMK2",F439="-"),"F",IF(AND(F10="*LAB",J10="RMK3",F439="-"),"E",IF(H439&gt;69.5,"A",IF(H439&gt;59.5,"B",IF(H439&gt;49.5,"C",IF(AND(D10="*PROGRAM",J10="RMK1",H439&lt;49.5),"F",IF(AND(D10="*PROGRAM",J10="RMK2",H439&lt;49.5),"F",IF(AND(D10="*PROGRAM",J10="RMK3",H439&lt;49.5),"E",IF(H439&gt;44.5,"D",IF(AND(J10="RMK3",H439&lt;44.5),"E",IF(AND(J10="RMK2",H439&lt;44.5),"F",IF(AND(J10="RMK1",H439&gt;39.5),"E","F")))))))))))))))</f>
        <v/>
      </c>
      <c r="J439" s="23" t="str">
        <f>IF(H439="ERROR","ERROR",IF(I439="","",IF(AND(J10="RMK3",I439="E",K439&lt;&gt;""),"*FAIL",IF(AND(J10="RMK1",I439="F",K439&lt;&gt;""),"*FAIL",IF(AND(J10="RMK2",I439="F",K439&lt;&gt;""),"*FAIL",IF(AND(J10="RMK1",K439&lt;&gt;""),"*PASS",IF(AND(J10="RMK2",K439&lt;&gt;""),"*PASS",IF(AND(J10="RMK3",K439&lt;&gt;""),"*PASS",IF(AND(J10="RMK3",I439="E"),"FAIL",IF(AND(J10="RMK1",I439="F"),"FAIL",IF(AND(J10="RMK2",I439="F"),"FAIL",IF(J10="RMK1","PASS",IF(J10="RMK2","PASS",IF(J10="RMK3","PASS","ERROR"))))))))))))))</f>
        <v/>
      </c>
      <c r="K439" s="22" t="str">
        <f>IF(Sheet1!I297="","",Sheet1!I297)</f>
        <v/>
      </c>
    </row>
    <row r="440" spans="1:11" x14ac:dyDescent="0.35">
      <c r="A440" s="4">
        <v>297</v>
      </c>
      <c r="B440" s="19" t="str">
        <f>IF(Sheet1!B298="","",Sheet1!B298)</f>
        <v/>
      </c>
      <c r="C440" s="4" t="str">
        <f>IF(Sheet1!C298="","",Sheet1!C298)</f>
        <v/>
      </c>
      <c r="D440" s="4" t="str">
        <f>IF(Sheet1!D298="","",Sheet1!D298)</f>
        <v/>
      </c>
      <c r="E440" s="4" t="str">
        <f>IF(Sheet1!E298="","",Sheet1!E298)</f>
        <v/>
      </c>
      <c r="F440" s="4" t="str">
        <f>IF(Sheet1!F298="","",Sheet1!F298)</f>
        <v/>
      </c>
      <c r="G440" s="4" t="str">
        <f>IF(Sheet1!G298="","",Sheet1!G298)</f>
        <v/>
      </c>
      <c r="H440" s="13" t="str">
        <f>IF(AND(E440="",F440="",G440=""),"",IF(K440&lt;&gt;"",SUM(E440:G440)+K440,IF(SUM(E440:G440)&gt;100,"ERROR",IF(AND(E10="TEST",SUM(E440:G440)&lt;=100),SUM(E440:G440),IF(AND(E10="*TEST",F440="",E440&lt;=30,G440&lt;=70),SUM(E440:G440),IF(AND(E10="*TEST",F440&lt;=20,E440&lt;=20,G440&lt;=60),SUM(E440:G440),IF(AND(E10="*TEST",F440="-",E440&lt;=20,G440&lt;=60),SUM(E440:G440),"ERROR")))))))</f>
        <v/>
      </c>
      <c r="I440" s="4" t="str">
        <f>IF(H440="ERROR","ERROR",IF(H440="","",IF(AND(F10="*LAB",J10="RMK1",F440="-"),"F",IF(AND(F10="*LAB",J10="RMK2",F440="-"),"F",IF(AND(F10="*LAB",J10="RMK3",F440="-"),"E",IF(H440&gt;69.5,"A",IF(H440&gt;59.5,"B",IF(H440&gt;49.5,"C",IF(AND(D10="*PROGRAM",J10="RMK1",H440&lt;49.5),"F",IF(AND(D10="*PROGRAM",J10="RMK2",H440&lt;49.5),"F",IF(AND(D10="*PROGRAM",J10="RMK3",H440&lt;49.5),"E",IF(H440&gt;44.5,"D",IF(AND(J10="RMK3",H440&lt;44.5),"E",IF(AND(J10="RMK2",H440&lt;44.5),"F",IF(AND(J10="RMK1",H440&gt;39.5),"E","F")))))))))))))))</f>
        <v/>
      </c>
      <c r="J440" s="23" t="str">
        <f>IF(H440="ERROR","ERROR",IF(I440="","",IF(AND(J10="RMK3",I440="E",K440&lt;&gt;""),"*FAIL",IF(AND(J10="RMK1",I440="F",K440&lt;&gt;""),"*FAIL",IF(AND(J10="RMK2",I440="F",K440&lt;&gt;""),"*FAIL",IF(AND(J10="RMK1",K440&lt;&gt;""),"*PASS",IF(AND(J10="RMK2",K440&lt;&gt;""),"*PASS",IF(AND(J10="RMK3",K440&lt;&gt;""),"*PASS",IF(AND(J10="RMK3",I440="E"),"FAIL",IF(AND(J10="RMK1",I440="F"),"FAIL",IF(AND(J10="RMK2",I440="F"),"FAIL",IF(J10="RMK1","PASS",IF(J10="RMK2","PASS",IF(J10="RMK3","PASS","ERROR"))))))))))))))</f>
        <v/>
      </c>
      <c r="K440" s="22" t="str">
        <f>IF(Sheet1!I298="","",Sheet1!I298)</f>
        <v/>
      </c>
    </row>
    <row r="441" spans="1:11" x14ac:dyDescent="0.35">
      <c r="A441" s="4">
        <v>298</v>
      </c>
      <c r="B441" s="19" t="str">
        <f>IF(Sheet1!B299="","",Sheet1!B299)</f>
        <v/>
      </c>
      <c r="C441" s="4" t="str">
        <f>IF(Sheet1!C299="","",Sheet1!C299)</f>
        <v/>
      </c>
      <c r="D441" s="4" t="str">
        <f>IF(Sheet1!D299="","",Sheet1!D299)</f>
        <v/>
      </c>
      <c r="E441" s="4" t="str">
        <f>IF(Sheet1!E299="","",Sheet1!E299)</f>
        <v/>
      </c>
      <c r="F441" s="4" t="str">
        <f>IF(Sheet1!F299="","",Sheet1!F299)</f>
        <v/>
      </c>
      <c r="G441" s="4" t="str">
        <f>IF(Sheet1!G299="","",Sheet1!G299)</f>
        <v/>
      </c>
      <c r="H441" s="13" t="str">
        <f>IF(AND(E441="",F441="",G441=""),"",IF(K441&lt;&gt;"",SUM(E441:G441)+K441,IF(SUM(E441:G441)&gt;100,"ERROR",IF(AND(E10="TEST",SUM(E441:G441)&lt;=100),SUM(E441:G441),IF(AND(E10="*TEST",F441="",E441&lt;=30,G441&lt;=70),SUM(E441:G441),IF(AND(E10="*TEST",F441&lt;=20,E441&lt;=20,G441&lt;=60),SUM(E441:G441),IF(AND(E10="*TEST",F441="-",E441&lt;=20,G441&lt;=60),SUM(E441:G441),"ERROR")))))))</f>
        <v/>
      </c>
      <c r="I441" s="4" t="str">
        <f>IF(H441="ERROR","ERROR",IF(H441="","",IF(AND(F10="*LAB",J10="RMK1",F441="-"),"F",IF(AND(F10="*LAB",J10="RMK2",F441="-"),"F",IF(AND(F10="*LAB",J10="RMK3",F441="-"),"E",IF(H441&gt;69.5,"A",IF(H441&gt;59.5,"B",IF(H441&gt;49.5,"C",IF(AND(D10="*PROGRAM",J10="RMK1",H441&lt;49.5),"F",IF(AND(D10="*PROGRAM",J10="RMK2",H441&lt;49.5),"F",IF(AND(D10="*PROGRAM",J10="RMK3",H441&lt;49.5),"E",IF(H441&gt;44.5,"D",IF(AND(J10="RMK3",H441&lt;44.5),"E",IF(AND(J10="RMK2",H441&lt;44.5),"F",IF(AND(J10="RMK1",H441&gt;39.5),"E","F")))))))))))))))</f>
        <v/>
      </c>
      <c r="J441" s="23" t="str">
        <f>IF(H441="ERROR","ERROR",IF(I441="","",IF(AND(J10="RMK3",I441="E",K441&lt;&gt;""),"*FAIL",IF(AND(J10="RMK1",I441="F",K441&lt;&gt;""),"*FAIL",IF(AND(J10="RMK2",I441="F",K441&lt;&gt;""),"*FAIL",IF(AND(J10="RMK1",K441&lt;&gt;""),"*PASS",IF(AND(J10="RMK2",K441&lt;&gt;""),"*PASS",IF(AND(J10="RMK3",K441&lt;&gt;""),"*PASS",IF(AND(J10="RMK3",I441="E"),"FAIL",IF(AND(J10="RMK1",I441="F"),"FAIL",IF(AND(J10="RMK2",I441="F"),"FAIL",IF(J10="RMK1","PASS",IF(J10="RMK2","PASS",IF(J10="RMK3","PASS","ERROR"))))))))))))))</f>
        <v/>
      </c>
      <c r="K441" s="22" t="str">
        <f>IF(Sheet1!I299="","",Sheet1!I299)</f>
        <v/>
      </c>
    </row>
    <row r="442" spans="1:11" x14ac:dyDescent="0.35">
      <c r="A442" s="4">
        <v>299</v>
      </c>
      <c r="B442" s="19" t="str">
        <f>IF(Sheet1!B300="","",Sheet1!B300)</f>
        <v/>
      </c>
      <c r="C442" s="4" t="str">
        <f>IF(Sheet1!C300="","",Sheet1!C300)</f>
        <v/>
      </c>
      <c r="D442" s="4" t="str">
        <f>IF(Sheet1!D300="","",Sheet1!D300)</f>
        <v/>
      </c>
      <c r="E442" s="4" t="str">
        <f>IF(Sheet1!E300="","",Sheet1!E300)</f>
        <v/>
      </c>
      <c r="F442" s="4" t="str">
        <f>IF(Sheet1!F300="","",Sheet1!F300)</f>
        <v/>
      </c>
      <c r="G442" s="4" t="str">
        <f>IF(Sheet1!G300="","",Sheet1!G300)</f>
        <v/>
      </c>
      <c r="H442" s="13" t="str">
        <f>IF(AND(E442="",F442="",G442=""),"",IF(K442&lt;&gt;"",SUM(E442:G442)+K442,IF(SUM(E442:G442)&gt;100,"ERROR",IF(AND(E10="TEST",SUM(E442:G442)&lt;=100),SUM(E442:G442),IF(AND(E10="*TEST",F442="",E442&lt;=30,G442&lt;=70),SUM(E442:G442),IF(AND(E10="*TEST",F442&lt;=20,E442&lt;=20,G442&lt;=60),SUM(E442:G442),IF(AND(E10="*TEST",F442="-",E442&lt;=20,G442&lt;=60),SUM(E442:G442),"ERROR")))))))</f>
        <v/>
      </c>
      <c r="I442" s="4" t="str">
        <f>IF(H442="ERROR","ERROR",IF(H442="","",IF(AND(F10="*LAB",J10="RMK1",F442="-"),"F",IF(AND(F10="*LAB",J10="RMK2",F442="-"),"F",IF(AND(F10="*LAB",J10="RMK3",F442="-"),"E",IF(H442&gt;69.5,"A",IF(H442&gt;59.5,"B",IF(H442&gt;49.5,"C",IF(AND(D10="*PROGRAM",J10="RMK1",H442&lt;49.5),"F",IF(AND(D10="*PROGRAM",J10="RMK2",H442&lt;49.5),"F",IF(AND(D10="*PROGRAM",J10="RMK3",H442&lt;49.5),"E",IF(H442&gt;44.5,"D",IF(AND(J10="RMK3",H442&lt;44.5),"E",IF(AND(J10="RMK2",H442&lt;44.5),"F",IF(AND(J10="RMK1",H442&gt;39.5),"E","F")))))))))))))))</f>
        <v/>
      </c>
      <c r="J442" s="23" t="str">
        <f>IF(H442="ERROR","ERROR",IF(I442="","",IF(AND(J10="RMK3",I442="E",K442&lt;&gt;""),"*FAIL",IF(AND(J10="RMK1",I442="F",K442&lt;&gt;""),"*FAIL",IF(AND(J10="RMK2",I442="F",K442&lt;&gt;""),"*FAIL",IF(AND(J10="RMK1",K442&lt;&gt;""),"*PASS",IF(AND(J10="RMK2",K442&lt;&gt;""),"*PASS",IF(AND(J10="RMK3",K442&lt;&gt;""),"*PASS",IF(AND(J10="RMK3",I442="E"),"FAIL",IF(AND(J10="RMK1",I442="F"),"FAIL",IF(AND(J10="RMK2",I442="F"),"FAIL",IF(J10="RMK1","PASS",IF(J10="RMK2","PASS",IF(J10="RMK3","PASS","ERROR"))))))))))))))</f>
        <v/>
      </c>
      <c r="K442" s="22" t="str">
        <f>IF(Sheet1!I300="","",Sheet1!I300)</f>
        <v/>
      </c>
    </row>
    <row r="443" spans="1:11" x14ac:dyDescent="0.35">
      <c r="A443" s="4">
        <v>300</v>
      </c>
      <c r="B443" s="19" t="str">
        <f>IF(Sheet1!B301="","",Sheet1!B301)</f>
        <v/>
      </c>
      <c r="C443" s="4" t="str">
        <f>IF(Sheet1!C301="","",Sheet1!C301)</f>
        <v/>
      </c>
      <c r="D443" s="4" t="str">
        <f>IF(Sheet1!D301="","",Sheet1!D301)</f>
        <v/>
      </c>
      <c r="E443" s="4" t="str">
        <f>IF(Sheet1!E301="","",Sheet1!E301)</f>
        <v/>
      </c>
      <c r="F443" s="4" t="str">
        <f>IF(Sheet1!F301="","",Sheet1!F301)</f>
        <v/>
      </c>
      <c r="G443" s="4" t="str">
        <f>IF(Sheet1!G301="","",Sheet1!G301)</f>
        <v/>
      </c>
      <c r="H443" s="13" t="str">
        <f>IF(AND(E443="",F443="",G443=""),"",IF(K443&lt;&gt;"",SUM(E443:G443)+K443,IF(SUM(E443:G443)&gt;100,"ERROR",IF(AND(E10="TEST",SUM(E443:G443)&lt;=100),SUM(E443:G443),IF(AND(E10="*TEST",F443="",E443&lt;=30,G443&lt;=70),SUM(E443:G443),IF(AND(E10="*TEST",F443&lt;=20,E443&lt;=20,G443&lt;=60),SUM(E443:G443),IF(AND(E10="*TEST",F443="-",E443&lt;=20,G443&lt;=60),SUM(E443:G443),"ERROR")))))))</f>
        <v/>
      </c>
      <c r="I443" s="4" t="str">
        <f>IF(H443="ERROR","ERROR",IF(H443="","",IF(AND(F10="*LAB",J10="RMK1",F443="-"),"F",IF(AND(F10="*LAB",J10="RMK2",F443="-"),"F",IF(AND(F10="*LAB",J10="RMK3",F443="-"),"E",IF(H443&gt;69.5,"A",IF(H443&gt;59.5,"B",IF(H443&gt;49.5,"C",IF(AND(D10="*PROGRAM",J10="RMK1",H443&lt;49.5),"F",IF(AND(D10="*PROGRAM",J10="RMK2",H443&lt;49.5),"F",IF(AND(D10="*PROGRAM",J10="RMK3",H443&lt;49.5),"E",IF(H443&gt;44.5,"D",IF(AND(J10="RMK3",H443&lt;44.5),"E",IF(AND(J10="RMK2",H443&lt;44.5),"F",IF(AND(J10="RMK1",H443&gt;39.5),"E","F")))))))))))))))</f>
        <v/>
      </c>
      <c r="J443" s="23" t="str">
        <f>IF(H443="ERROR","ERROR",IF(I443="","",IF(AND(J10="RMK3",I443="E",K443&lt;&gt;""),"*FAIL",IF(AND(J10="RMK1",I443="F",K443&lt;&gt;""),"*FAIL",IF(AND(J10="RMK2",I443="F",K443&lt;&gt;""),"*FAIL",IF(AND(J10="RMK1",K443&lt;&gt;""),"*PASS",IF(AND(J10="RMK2",K443&lt;&gt;""),"*PASS",IF(AND(J10="RMK3",K443&lt;&gt;""),"*PASS",IF(AND(J10="RMK3",I443="E"),"FAIL",IF(AND(J10="RMK1",I443="F"),"FAIL",IF(AND(J10="RMK2",I443="F"),"FAIL",IF(J10="RMK1","PASS",IF(J10="RMK2","PASS",IF(J10="RMK3","PASS","ERROR"))))))))))))))</f>
        <v/>
      </c>
      <c r="K443" s="22" t="str">
        <f>IF(Sheet1!I301="","",Sheet1!I301)</f>
        <v/>
      </c>
    </row>
    <row r="444" spans="1:11" x14ac:dyDescent="0.35">
      <c r="A444" s="4">
        <v>301</v>
      </c>
      <c r="B444" s="19" t="str">
        <f>IF(Sheet1!B302="","",Sheet1!B302)</f>
        <v/>
      </c>
      <c r="C444" s="4" t="str">
        <f>IF(Sheet1!C302="","",Sheet1!C302)</f>
        <v/>
      </c>
      <c r="D444" s="4" t="str">
        <f>IF(Sheet1!D302="","",Sheet1!D302)</f>
        <v/>
      </c>
      <c r="E444" s="4" t="str">
        <f>IF(Sheet1!E302="","",Sheet1!E302)</f>
        <v/>
      </c>
      <c r="F444" s="4" t="str">
        <f>IF(Sheet1!F302="","",Sheet1!F302)</f>
        <v/>
      </c>
      <c r="G444" s="4" t="str">
        <f>IF(Sheet1!G302="","",Sheet1!G302)</f>
        <v/>
      </c>
      <c r="H444" s="13" t="str">
        <f>IF(AND(E444="",F444="",G444=""),"",IF(K444&lt;&gt;"",SUM(E444:G444)+K444,IF(SUM(E444:G444)&gt;100,"ERROR",IF(AND(E10="TEST",SUM(E444:G444)&lt;=100),SUM(E444:G444),IF(AND(E10="*TEST",F444="",E444&lt;=30,G444&lt;=70),SUM(E444:G444),IF(AND(E10="*TEST",F444&lt;=20,E444&lt;=20,G444&lt;=60),SUM(E444:G444),IF(AND(E10="*TEST",F444="-",E444&lt;=20,G444&lt;=60),SUM(E444:G444),"ERROR")))))))</f>
        <v/>
      </c>
      <c r="I444" s="4" t="str">
        <f>IF(H444="ERROR","ERROR",IF(H444="","",IF(AND(F10="*LAB",J10="RMK1",F444="-"),"F",IF(AND(F10="*LAB",J10="RMK2",F444="-"),"F",IF(AND(F10="*LAB",J10="RMK3",F444="-"),"E",IF(H444&gt;69.5,"A",IF(H444&gt;59.5,"B",IF(H444&gt;49.5,"C",IF(AND(D10="*PROGRAM",J10="RMK1",H444&lt;49.5),"F",IF(AND(D10="*PROGRAM",J10="RMK2",H444&lt;49.5),"F",IF(AND(D10="*PROGRAM",J10="RMK3",H444&lt;49.5),"E",IF(H444&gt;44.5,"D",IF(AND(J10="RMK3",H444&lt;44.5),"E",IF(AND(J10="RMK2",H444&lt;44.5),"F",IF(AND(J10="RMK1",H444&gt;39.5),"E","F")))))))))))))))</f>
        <v/>
      </c>
      <c r="J444" s="23" t="str">
        <f>IF(H444="ERROR","ERROR",IF(I444="","",IF(AND(J10="RMK3",I444="E",K444&lt;&gt;""),"*FAIL",IF(AND(J10="RMK1",I444="F",K444&lt;&gt;""),"*FAIL",IF(AND(J10="RMK2",I444="F",K444&lt;&gt;""),"*FAIL",IF(AND(J10="RMK1",K444&lt;&gt;""),"*PASS",IF(AND(J10="RMK2",K444&lt;&gt;""),"*PASS",IF(AND(J10="RMK3",K444&lt;&gt;""),"*PASS",IF(AND(J10="RMK3",I444="E"),"FAIL",IF(AND(J10="RMK1",I444="F"),"FAIL",IF(AND(J10="RMK2",I444="F"),"FAIL",IF(J10="RMK1","PASS",IF(J10="RMK2","PASS",IF(J10="RMK3","PASS","ERROR"))))))))))))))</f>
        <v/>
      </c>
      <c r="K444" s="22" t="str">
        <f>IF(Sheet1!I302="","",Sheet1!I302)</f>
        <v/>
      </c>
    </row>
    <row r="445" spans="1:11" x14ac:dyDescent="0.35">
      <c r="A445" s="4">
        <v>302</v>
      </c>
      <c r="B445" s="19" t="str">
        <f>IF(Sheet1!B303="","",Sheet1!B303)</f>
        <v/>
      </c>
      <c r="C445" s="4" t="str">
        <f>IF(Sheet1!C303="","",Sheet1!C303)</f>
        <v/>
      </c>
      <c r="D445" s="4" t="str">
        <f>IF(Sheet1!D303="","",Sheet1!D303)</f>
        <v/>
      </c>
      <c r="E445" s="4" t="str">
        <f>IF(Sheet1!E303="","",Sheet1!E303)</f>
        <v/>
      </c>
      <c r="F445" s="4" t="str">
        <f>IF(Sheet1!F303="","",Sheet1!F303)</f>
        <v/>
      </c>
      <c r="G445" s="4" t="str">
        <f>IF(Sheet1!G303="","",Sheet1!G303)</f>
        <v/>
      </c>
      <c r="H445" s="13" t="str">
        <f>IF(AND(E445="",F445="",G445=""),"",IF(K445&lt;&gt;"",SUM(E445:G445)+K445,IF(SUM(E445:G445)&gt;100,"ERROR",IF(AND(E10="TEST",SUM(E445:G445)&lt;=100),SUM(E445:G445),IF(AND(E10="*TEST",F445="",E445&lt;=30,G445&lt;=70),SUM(E445:G445),IF(AND(E10="*TEST",F445&lt;=20,E445&lt;=20,G445&lt;=60),SUM(E445:G445),IF(AND(E10="*TEST",F445="-",E445&lt;=20,G445&lt;=60),SUM(E445:G445),"ERROR")))))))</f>
        <v/>
      </c>
      <c r="I445" s="4" t="str">
        <f>IF(H445="ERROR","ERROR",IF(H445="","",IF(AND(F10="*LAB",J10="RMK1",F445="-"),"F",IF(AND(F10="*LAB",J10="RMK2",F445="-"),"F",IF(AND(F10="*LAB",J10="RMK3",F445="-"),"E",IF(H445&gt;69.5,"A",IF(H445&gt;59.5,"B",IF(H445&gt;49.5,"C",IF(AND(D10="*PROGRAM",J10="RMK1",H445&lt;49.5),"F",IF(AND(D10="*PROGRAM",J10="RMK2",H445&lt;49.5),"F",IF(AND(D10="*PROGRAM",J10="RMK3",H445&lt;49.5),"E",IF(H445&gt;44.5,"D",IF(AND(J10="RMK3",H445&lt;44.5),"E",IF(AND(J10="RMK2",H445&lt;44.5),"F",IF(AND(J10="RMK1",H445&gt;39.5),"E","F")))))))))))))))</f>
        <v/>
      </c>
      <c r="J445" s="23" t="str">
        <f>IF(H445="ERROR","ERROR",IF(I445="","",IF(AND(J10="RMK3",I445="E",K445&lt;&gt;""),"*FAIL",IF(AND(J10="RMK1",I445="F",K445&lt;&gt;""),"*FAIL",IF(AND(J10="RMK2",I445="F",K445&lt;&gt;""),"*FAIL",IF(AND(J10="RMK1",K445&lt;&gt;""),"*PASS",IF(AND(J10="RMK2",K445&lt;&gt;""),"*PASS",IF(AND(J10="RMK3",K445&lt;&gt;""),"*PASS",IF(AND(J10="RMK3",I445="E"),"FAIL",IF(AND(J10="RMK1",I445="F"),"FAIL",IF(AND(J10="RMK2",I445="F"),"FAIL",IF(J10="RMK1","PASS",IF(J10="RMK2","PASS",IF(J10="RMK3","PASS","ERROR"))))))))))))))</f>
        <v/>
      </c>
      <c r="K445" s="22" t="str">
        <f>IF(Sheet1!I303="","",Sheet1!I303)</f>
        <v/>
      </c>
    </row>
    <row r="446" spans="1:11" x14ac:dyDescent="0.35">
      <c r="A446" s="4">
        <v>303</v>
      </c>
      <c r="B446" s="19" t="str">
        <f>IF(Sheet1!B304="","",Sheet1!B304)</f>
        <v/>
      </c>
      <c r="C446" s="4" t="str">
        <f>IF(Sheet1!C304="","",Sheet1!C304)</f>
        <v/>
      </c>
      <c r="D446" s="4" t="str">
        <f>IF(Sheet1!D304="","",Sheet1!D304)</f>
        <v/>
      </c>
      <c r="E446" s="4" t="str">
        <f>IF(Sheet1!E304="","",Sheet1!E304)</f>
        <v/>
      </c>
      <c r="F446" s="4" t="str">
        <f>IF(Sheet1!F304="","",Sheet1!F304)</f>
        <v/>
      </c>
      <c r="G446" s="4" t="str">
        <f>IF(Sheet1!G304="","",Sheet1!G304)</f>
        <v/>
      </c>
      <c r="H446" s="13" t="str">
        <f>IF(AND(E446="",F446="",G446=""),"",IF(K446&lt;&gt;"",SUM(E446:G446)+K446,IF(SUM(E446:G446)&gt;100,"ERROR",IF(AND(E10="TEST",SUM(E446:G446)&lt;=100),SUM(E446:G446),IF(AND(E10="*TEST",F446="",E446&lt;=30,G446&lt;=70),SUM(E446:G446),IF(AND(E10="*TEST",F446&lt;=20,E446&lt;=20,G446&lt;=60),SUM(E446:G446),IF(AND(E10="*TEST",F446="-",E446&lt;=20,G446&lt;=60),SUM(E446:G446),"ERROR")))))))</f>
        <v/>
      </c>
      <c r="I446" s="4" t="str">
        <f>IF(H446="ERROR","ERROR",IF(H446="","",IF(AND(F10="*LAB",J10="RMK1",F446="-"),"F",IF(AND(F10="*LAB",J10="RMK2",F446="-"),"F",IF(AND(F10="*LAB",J10="RMK3",F446="-"),"E",IF(H446&gt;69.5,"A",IF(H446&gt;59.5,"B",IF(H446&gt;49.5,"C",IF(AND(D10="*PROGRAM",J10="RMK1",H446&lt;49.5),"F",IF(AND(D10="*PROGRAM",J10="RMK2",H446&lt;49.5),"F",IF(AND(D10="*PROGRAM",J10="RMK3",H446&lt;49.5),"E",IF(H446&gt;44.5,"D",IF(AND(J10="RMK3",H446&lt;44.5),"E",IF(AND(J10="RMK2",H446&lt;44.5),"F",IF(AND(J10="RMK1",H446&gt;39.5),"E","F")))))))))))))))</f>
        <v/>
      </c>
      <c r="J446" s="23" t="str">
        <f>IF(H446="ERROR","ERROR",IF(I446="","",IF(AND(J10="RMK3",I446="E",K446&lt;&gt;""),"*FAIL",IF(AND(J10="RMK1",I446="F",K446&lt;&gt;""),"*FAIL",IF(AND(J10="RMK2",I446="F",K446&lt;&gt;""),"*FAIL",IF(AND(J10="RMK1",K446&lt;&gt;""),"*PASS",IF(AND(J10="RMK2",K446&lt;&gt;""),"*PASS",IF(AND(J10="RMK3",K446&lt;&gt;""),"*PASS",IF(AND(J10="RMK3",I446="E"),"FAIL",IF(AND(J10="RMK1",I446="F"),"FAIL",IF(AND(J10="RMK2",I446="F"),"FAIL",IF(J10="RMK1","PASS",IF(J10="RMK2","PASS",IF(J10="RMK3","PASS","ERROR"))))))))))))))</f>
        <v/>
      </c>
      <c r="K446" s="22" t="str">
        <f>IF(Sheet1!I304="","",Sheet1!I304)</f>
        <v/>
      </c>
    </row>
    <row r="447" spans="1:11" x14ac:dyDescent="0.35">
      <c r="A447" s="4">
        <v>304</v>
      </c>
      <c r="B447" s="19" t="str">
        <f>IF(Sheet1!B305="","",Sheet1!B305)</f>
        <v/>
      </c>
      <c r="C447" s="4" t="str">
        <f>IF(Sheet1!C305="","",Sheet1!C305)</f>
        <v/>
      </c>
      <c r="D447" s="4" t="str">
        <f>IF(Sheet1!D305="","",Sheet1!D305)</f>
        <v/>
      </c>
      <c r="E447" s="4" t="str">
        <f>IF(Sheet1!E305="","",Sheet1!E305)</f>
        <v/>
      </c>
      <c r="F447" s="4" t="str">
        <f>IF(Sheet1!F305="","",Sheet1!F305)</f>
        <v/>
      </c>
      <c r="G447" s="4" t="str">
        <f>IF(Sheet1!G305="","",Sheet1!G305)</f>
        <v/>
      </c>
      <c r="H447" s="13" t="str">
        <f>IF(AND(E447="",F447="",G447=""),"",IF(K447&lt;&gt;"",SUM(E447:G447)+K447,IF(SUM(E447:G447)&gt;100,"ERROR",IF(AND(E10="TEST",SUM(E447:G447)&lt;=100),SUM(E447:G447),IF(AND(E10="*TEST",F447="",E447&lt;=30,G447&lt;=70),SUM(E447:G447),IF(AND(E10="*TEST",F447&lt;=20,E447&lt;=20,G447&lt;=60),SUM(E447:G447),IF(AND(E10="*TEST",F447="-",E447&lt;=20,G447&lt;=60),SUM(E447:G447),"ERROR")))))))</f>
        <v/>
      </c>
      <c r="I447" s="4" t="str">
        <f>IF(H447="ERROR","ERROR",IF(H447="","",IF(AND(F10="*LAB",J10="RMK1",F447="-"),"F",IF(AND(F10="*LAB",J10="RMK2",F447="-"),"F",IF(AND(F10="*LAB",J10="RMK3",F447="-"),"E",IF(H447&gt;69.5,"A",IF(H447&gt;59.5,"B",IF(H447&gt;49.5,"C",IF(AND(D10="*PROGRAM",J10="RMK1",H447&lt;49.5),"F",IF(AND(D10="*PROGRAM",J10="RMK2",H447&lt;49.5),"F",IF(AND(D10="*PROGRAM",J10="RMK3",H447&lt;49.5),"E",IF(H447&gt;44.5,"D",IF(AND(J10="RMK3",H447&lt;44.5),"E",IF(AND(J10="RMK2",H447&lt;44.5),"F",IF(AND(J10="RMK1",H447&gt;39.5),"E","F")))))))))))))))</f>
        <v/>
      </c>
      <c r="J447" s="23" t="str">
        <f>IF(H447="ERROR","ERROR",IF(I447="","",IF(AND(J10="RMK3",I447="E",K447&lt;&gt;""),"*FAIL",IF(AND(J10="RMK1",I447="F",K447&lt;&gt;""),"*FAIL",IF(AND(J10="RMK2",I447="F",K447&lt;&gt;""),"*FAIL",IF(AND(J10="RMK1",K447&lt;&gt;""),"*PASS",IF(AND(J10="RMK2",K447&lt;&gt;""),"*PASS",IF(AND(J10="RMK3",K447&lt;&gt;""),"*PASS",IF(AND(J10="RMK3",I447="E"),"FAIL",IF(AND(J10="RMK1",I447="F"),"FAIL",IF(AND(J10="RMK2",I447="F"),"FAIL",IF(J10="RMK1","PASS",IF(J10="RMK2","PASS",IF(J10="RMK3","PASS","ERROR"))))))))))))))</f>
        <v/>
      </c>
      <c r="K447" s="22" t="str">
        <f>IF(Sheet1!I305="","",Sheet1!I305)</f>
        <v/>
      </c>
    </row>
    <row r="448" spans="1:11" x14ac:dyDescent="0.35">
      <c r="A448" s="4">
        <v>305</v>
      </c>
      <c r="B448" s="19" t="str">
        <f>IF(Sheet1!B306="","",Sheet1!B306)</f>
        <v/>
      </c>
      <c r="C448" s="4" t="str">
        <f>IF(Sheet1!C306="","",Sheet1!C306)</f>
        <v/>
      </c>
      <c r="D448" s="4" t="str">
        <f>IF(Sheet1!D306="","",Sheet1!D306)</f>
        <v/>
      </c>
      <c r="E448" s="4" t="str">
        <f>IF(Sheet1!E306="","",Sheet1!E306)</f>
        <v/>
      </c>
      <c r="F448" s="4" t="str">
        <f>IF(Sheet1!F306="","",Sheet1!F306)</f>
        <v/>
      </c>
      <c r="G448" s="4" t="str">
        <f>IF(Sheet1!G306="","",Sheet1!G306)</f>
        <v/>
      </c>
      <c r="H448" s="13" t="str">
        <f>IF(AND(E448="",F448="",G448=""),"",IF(K448&lt;&gt;"",SUM(E448:G448)+K448,IF(SUM(E448:G448)&gt;100,"ERROR",IF(AND(E10="TEST",SUM(E448:G448)&lt;=100),SUM(E448:G448),IF(AND(E10="*TEST",F448="",E448&lt;=30,G448&lt;=70),SUM(E448:G448),IF(AND(E10="*TEST",F448&lt;=20,E448&lt;=20,G448&lt;=60),SUM(E448:G448),IF(AND(E10="*TEST",F448="-",E448&lt;=20,G448&lt;=60),SUM(E448:G448),"ERROR")))))))</f>
        <v/>
      </c>
      <c r="I448" s="4" t="str">
        <f>IF(H448="ERROR","ERROR",IF(H448="","",IF(AND(F10="*LAB",J10="RMK1",F448="-"),"F",IF(AND(F10="*LAB",J10="RMK2",F448="-"),"F",IF(AND(F10="*LAB",J10="RMK3",F448="-"),"E",IF(H448&gt;69.5,"A",IF(H448&gt;59.5,"B",IF(H448&gt;49.5,"C",IF(AND(D10="*PROGRAM",J10="RMK1",H448&lt;49.5),"F",IF(AND(D10="*PROGRAM",J10="RMK2",H448&lt;49.5),"F",IF(AND(D10="*PROGRAM",J10="RMK3",H448&lt;49.5),"E",IF(H448&gt;44.5,"D",IF(AND(J10="RMK3",H448&lt;44.5),"E",IF(AND(J10="RMK2",H448&lt;44.5),"F",IF(AND(J10="RMK1",H448&gt;39.5),"E","F")))))))))))))))</f>
        <v/>
      </c>
      <c r="J448" s="23" t="str">
        <f>IF(H448="ERROR","ERROR",IF(I448="","",IF(AND(J10="RMK3",I448="E",K448&lt;&gt;""),"*FAIL",IF(AND(J10="RMK1",I448="F",K448&lt;&gt;""),"*FAIL",IF(AND(J10="RMK2",I448="F",K448&lt;&gt;""),"*FAIL",IF(AND(J10="RMK1",K448&lt;&gt;""),"*PASS",IF(AND(J10="RMK2",K448&lt;&gt;""),"*PASS",IF(AND(J10="RMK3",K448&lt;&gt;""),"*PASS",IF(AND(J10="RMK3",I448="E"),"FAIL",IF(AND(J10="RMK1",I448="F"),"FAIL",IF(AND(J10="RMK2",I448="F"),"FAIL",IF(J10="RMK1","PASS",IF(J10="RMK2","PASS",IF(J10="RMK3","PASS","ERROR"))))))))))))))</f>
        <v/>
      </c>
      <c r="K448" s="22" t="str">
        <f>IF(Sheet1!I306="","",Sheet1!I306)</f>
        <v/>
      </c>
    </row>
    <row r="449" spans="1:11" x14ac:dyDescent="0.35">
      <c r="A449" s="4">
        <v>306</v>
      </c>
      <c r="B449" s="19" t="str">
        <f>IF(Sheet1!B307="","",Sheet1!B307)</f>
        <v/>
      </c>
      <c r="C449" s="4" t="str">
        <f>IF(Sheet1!C307="","",Sheet1!C307)</f>
        <v/>
      </c>
      <c r="D449" s="4" t="str">
        <f>IF(Sheet1!D307="","",Sheet1!D307)</f>
        <v/>
      </c>
      <c r="E449" s="4" t="str">
        <f>IF(Sheet1!E307="","",Sheet1!E307)</f>
        <v/>
      </c>
      <c r="F449" s="4" t="str">
        <f>IF(Sheet1!F307="","",Sheet1!F307)</f>
        <v/>
      </c>
      <c r="G449" s="4" t="str">
        <f>IF(Sheet1!G307="","",Sheet1!G307)</f>
        <v/>
      </c>
      <c r="H449" s="13" t="str">
        <f>IF(AND(E449="",F449="",G449=""),"",IF(K449&lt;&gt;"",SUM(E449:G449)+K449,IF(SUM(E449:G449)&gt;100,"ERROR",IF(AND(E10="TEST",SUM(E449:G449)&lt;=100),SUM(E449:G449),IF(AND(E10="*TEST",F449="",E449&lt;=30,G449&lt;=70),SUM(E449:G449),IF(AND(E10="*TEST",F449&lt;=20,E449&lt;=20,G449&lt;=60),SUM(E449:G449),IF(AND(E10="*TEST",F449="-",E449&lt;=20,G449&lt;=60),SUM(E449:G449),"ERROR")))))))</f>
        <v/>
      </c>
      <c r="I449" s="4" t="str">
        <f>IF(H449="ERROR","ERROR",IF(H449="","",IF(AND(F10="*LAB",J10="RMK1",F449="-"),"F",IF(AND(F10="*LAB",J10="RMK2",F449="-"),"F",IF(AND(F10="*LAB",J10="RMK3",F449="-"),"E",IF(H449&gt;69.5,"A",IF(H449&gt;59.5,"B",IF(H449&gt;49.5,"C",IF(AND(D10="*PROGRAM",J10="RMK1",H449&lt;49.5),"F",IF(AND(D10="*PROGRAM",J10="RMK2",H449&lt;49.5),"F",IF(AND(D10="*PROGRAM",J10="RMK3",H449&lt;49.5),"E",IF(H449&gt;44.5,"D",IF(AND(J10="RMK3",H449&lt;44.5),"E",IF(AND(J10="RMK2",H449&lt;44.5),"F",IF(AND(J10="RMK1",H449&gt;39.5),"E","F")))))))))))))))</f>
        <v/>
      </c>
      <c r="J449" s="23" t="str">
        <f>IF(H449="ERROR","ERROR",IF(I449="","",IF(AND(J10="RMK3",I449="E",K449&lt;&gt;""),"*FAIL",IF(AND(J10="RMK1",I449="F",K449&lt;&gt;""),"*FAIL",IF(AND(J10="RMK2",I449="F",K449&lt;&gt;""),"*FAIL",IF(AND(J10="RMK1",K449&lt;&gt;""),"*PASS",IF(AND(J10="RMK2",K449&lt;&gt;""),"*PASS",IF(AND(J10="RMK3",K449&lt;&gt;""),"*PASS",IF(AND(J10="RMK3",I449="E"),"FAIL",IF(AND(J10="RMK1",I449="F"),"FAIL",IF(AND(J10="RMK2",I449="F"),"FAIL",IF(J10="RMK1","PASS",IF(J10="RMK2","PASS",IF(J10="RMK3","PASS","ERROR"))))))))))))))</f>
        <v/>
      </c>
      <c r="K449" s="22" t="str">
        <f>IF(Sheet1!I307="","",Sheet1!I307)</f>
        <v/>
      </c>
    </row>
    <row r="450" spans="1:11" x14ac:dyDescent="0.35">
      <c r="A450" s="4">
        <v>307</v>
      </c>
      <c r="B450" s="19" t="str">
        <f>IF(Sheet1!B308="","",Sheet1!B308)</f>
        <v/>
      </c>
      <c r="C450" s="4" t="str">
        <f>IF(Sheet1!C308="","",Sheet1!C308)</f>
        <v/>
      </c>
      <c r="D450" s="4" t="str">
        <f>IF(Sheet1!D308="","",Sheet1!D308)</f>
        <v/>
      </c>
      <c r="E450" s="4" t="str">
        <f>IF(Sheet1!E308="","",Sheet1!E308)</f>
        <v/>
      </c>
      <c r="F450" s="4" t="str">
        <f>IF(Sheet1!F308="","",Sheet1!F308)</f>
        <v/>
      </c>
      <c r="G450" s="4" t="str">
        <f>IF(Sheet1!G308="","",Sheet1!G308)</f>
        <v/>
      </c>
      <c r="H450" s="13" t="str">
        <f>IF(AND(E450="",F450="",G450=""),"",IF(K450&lt;&gt;"",SUM(E450:G450)+K450,IF(SUM(E450:G450)&gt;100,"ERROR",IF(AND(E10="TEST",SUM(E450:G450)&lt;=100),SUM(E450:G450),IF(AND(E10="*TEST",F450="",E450&lt;=30,G450&lt;=70),SUM(E450:G450),IF(AND(E10="*TEST",F450&lt;=20,E450&lt;=20,G450&lt;=60),SUM(E450:G450),IF(AND(E10="*TEST",F450="-",E450&lt;=20,G450&lt;=60),SUM(E450:G450),"ERROR")))))))</f>
        <v/>
      </c>
      <c r="I450" s="4" t="str">
        <f>IF(H450="ERROR","ERROR",IF(H450="","",IF(AND(F10="*LAB",J10="RMK1",F450="-"),"F",IF(AND(F10="*LAB",J10="RMK2",F450="-"),"F",IF(AND(F10="*LAB",J10="RMK3",F450="-"),"E",IF(H450&gt;69.5,"A",IF(H450&gt;59.5,"B",IF(H450&gt;49.5,"C",IF(AND(D10="*PROGRAM",J10="RMK1",H450&lt;49.5),"F",IF(AND(D10="*PROGRAM",J10="RMK2",H450&lt;49.5),"F",IF(AND(D10="*PROGRAM",J10="RMK3",H450&lt;49.5),"E",IF(H450&gt;44.5,"D",IF(AND(J10="RMK3",H450&lt;44.5),"E",IF(AND(J10="RMK2",H450&lt;44.5),"F",IF(AND(J10="RMK1",H450&gt;39.5),"E","F")))))))))))))))</f>
        <v/>
      </c>
      <c r="J450" s="23" t="str">
        <f>IF(H450="ERROR","ERROR",IF(I450="","",IF(AND(J10="RMK3",I450="E",K450&lt;&gt;""),"*FAIL",IF(AND(J10="RMK1",I450="F",K450&lt;&gt;""),"*FAIL",IF(AND(J10="RMK2",I450="F",K450&lt;&gt;""),"*FAIL",IF(AND(J10="RMK1",K450&lt;&gt;""),"*PASS",IF(AND(J10="RMK2",K450&lt;&gt;""),"*PASS",IF(AND(J10="RMK3",K450&lt;&gt;""),"*PASS",IF(AND(J10="RMK3",I450="E"),"FAIL",IF(AND(J10="RMK1",I450="F"),"FAIL",IF(AND(J10="RMK2",I450="F"),"FAIL",IF(J10="RMK1","PASS",IF(J10="RMK2","PASS",IF(J10="RMK3","PASS","ERROR"))))))))))))))</f>
        <v/>
      </c>
      <c r="K450" s="22" t="str">
        <f>IF(Sheet1!I308="","",Sheet1!I308)</f>
        <v/>
      </c>
    </row>
    <row r="451" spans="1:11" x14ac:dyDescent="0.35">
      <c r="A451" s="4">
        <v>308</v>
      </c>
      <c r="B451" s="19" t="str">
        <f>IF(Sheet1!B309="","",Sheet1!B309)</f>
        <v/>
      </c>
      <c r="C451" s="4" t="str">
        <f>IF(Sheet1!C309="","",Sheet1!C309)</f>
        <v/>
      </c>
      <c r="D451" s="4" t="str">
        <f>IF(Sheet1!D309="","",Sheet1!D309)</f>
        <v/>
      </c>
      <c r="E451" s="4" t="str">
        <f>IF(Sheet1!E309="","",Sheet1!E309)</f>
        <v/>
      </c>
      <c r="F451" s="4" t="str">
        <f>IF(Sheet1!F309="","",Sheet1!F309)</f>
        <v/>
      </c>
      <c r="G451" s="4" t="str">
        <f>IF(Sheet1!G309="","",Sheet1!G309)</f>
        <v/>
      </c>
      <c r="H451" s="13" t="str">
        <f>IF(AND(E451="",F451="",G451=""),"",IF(K451&lt;&gt;"",SUM(E451:G451)+K451,IF(SUM(E451:G451)&gt;100,"ERROR",IF(AND(E10="TEST",SUM(E451:G451)&lt;=100),SUM(E451:G451),IF(AND(E10="*TEST",F451="",E451&lt;=30,G451&lt;=70),SUM(E451:G451),IF(AND(E10="*TEST",F451&lt;=20,E451&lt;=20,G451&lt;=60),SUM(E451:G451),IF(AND(E10="*TEST",F451="-",E451&lt;=20,G451&lt;=60),SUM(E451:G451),"ERROR")))))))</f>
        <v/>
      </c>
      <c r="I451" s="4" t="str">
        <f>IF(H451="ERROR","ERROR",IF(H451="","",IF(AND(F10="*LAB",J10="RMK1",F451="-"),"F",IF(AND(F10="*LAB",J10="RMK2",F451="-"),"F",IF(AND(F10="*LAB",J10="RMK3",F451="-"),"E",IF(H451&gt;69.5,"A",IF(H451&gt;59.5,"B",IF(H451&gt;49.5,"C",IF(AND(D10="*PROGRAM",J10="RMK1",H451&lt;49.5),"F",IF(AND(D10="*PROGRAM",J10="RMK2",H451&lt;49.5),"F",IF(AND(D10="*PROGRAM",J10="RMK3",H451&lt;49.5),"E",IF(H451&gt;44.5,"D",IF(AND(J10="RMK3",H451&lt;44.5),"E",IF(AND(J10="RMK2",H451&lt;44.5),"F",IF(AND(J10="RMK1",H451&gt;39.5),"E","F")))))))))))))))</f>
        <v/>
      </c>
      <c r="J451" s="23" t="str">
        <f>IF(H451="ERROR","ERROR",IF(I451="","",IF(AND(J10="RMK3",I451="E",K451&lt;&gt;""),"*FAIL",IF(AND(J10="RMK1",I451="F",K451&lt;&gt;""),"*FAIL",IF(AND(J10="RMK2",I451="F",K451&lt;&gt;""),"*FAIL",IF(AND(J10="RMK1",K451&lt;&gt;""),"*PASS",IF(AND(J10="RMK2",K451&lt;&gt;""),"*PASS",IF(AND(J10="RMK3",K451&lt;&gt;""),"*PASS",IF(AND(J10="RMK3",I451="E"),"FAIL",IF(AND(J10="RMK1",I451="F"),"FAIL",IF(AND(J10="RMK2",I451="F"),"FAIL",IF(J10="RMK1","PASS",IF(J10="RMK2","PASS",IF(J10="RMK3","PASS","ERROR"))))))))))))))</f>
        <v/>
      </c>
      <c r="K451" s="22" t="str">
        <f>IF(Sheet1!I309="","",Sheet1!I309)</f>
        <v/>
      </c>
    </row>
    <row r="452" spans="1:11" x14ac:dyDescent="0.35">
      <c r="A452" s="4">
        <v>309</v>
      </c>
      <c r="B452" s="19" t="str">
        <f>IF(Sheet1!B310="","",Sheet1!B310)</f>
        <v/>
      </c>
      <c r="C452" s="4" t="str">
        <f>IF(Sheet1!C310="","",Sheet1!C310)</f>
        <v/>
      </c>
      <c r="D452" s="4" t="str">
        <f>IF(Sheet1!D310="","",Sheet1!D310)</f>
        <v/>
      </c>
      <c r="E452" s="4" t="str">
        <f>IF(Sheet1!E310="","",Sheet1!E310)</f>
        <v/>
      </c>
      <c r="F452" s="4" t="str">
        <f>IF(Sheet1!F310="","",Sheet1!F310)</f>
        <v/>
      </c>
      <c r="G452" s="4" t="str">
        <f>IF(Sheet1!G310="","",Sheet1!G310)</f>
        <v/>
      </c>
      <c r="H452" s="13" t="str">
        <f>IF(AND(E452="",F452="",G452=""),"",IF(K452&lt;&gt;"",SUM(E452:G452)+K452,IF(SUM(E452:G452)&gt;100,"ERROR",IF(AND(E10="TEST",SUM(E452:G452)&lt;=100),SUM(E452:G452),IF(AND(E10="*TEST",F452="",E452&lt;=30,G452&lt;=70),SUM(E452:G452),IF(AND(E10="*TEST",F452&lt;=20,E452&lt;=20,G452&lt;=60),SUM(E452:G452),IF(AND(E10="*TEST",F452="-",E452&lt;=20,G452&lt;=60),SUM(E452:G452),"ERROR")))))))</f>
        <v/>
      </c>
      <c r="I452" s="4" t="str">
        <f>IF(H452="ERROR","ERROR",IF(H452="","",IF(AND(F10="*LAB",J10="RMK1",F452="-"),"F",IF(AND(F10="*LAB",J10="RMK2",F452="-"),"F",IF(AND(F10="*LAB",J10="RMK3",F452="-"),"E",IF(H452&gt;69.5,"A",IF(H452&gt;59.5,"B",IF(H452&gt;49.5,"C",IF(AND(D10="*PROGRAM",J10="RMK1",H452&lt;49.5),"F",IF(AND(D10="*PROGRAM",J10="RMK2",H452&lt;49.5),"F",IF(AND(D10="*PROGRAM",J10="RMK3",H452&lt;49.5),"E",IF(H452&gt;44.5,"D",IF(AND(J10="RMK3",H452&lt;44.5),"E",IF(AND(J10="RMK2",H452&lt;44.5),"F",IF(AND(J10="RMK1",H452&gt;39.5),"E","F")))))))))))))))</f>
        <v/>
      </c>
      <c r="J452" s="23" t="str">
        <f>IF(H452="ERROR","ERROR",IF(I452="","",IF(AND(J10="RMK3",I452="E",K452&lt;&gt;""),"*FAIL",IF(AND(J10="RMK1",I452="F",K452&lt;&gt;""),"*FAIL",IF(AND(J10="RMK2",I452="F",K452&lt;&gt;""),"*FAIL",IF(AND(J10="RMK1",K452&lt;&gt;""),"*PASS",IF(AND(J10="RMK2",K452&lt;&gt;""),"*PASS",IF(AND(J10="RMK3",K452&lt;&gt;""),"*PASS",IF(AND(J10="RMK3",I452="E"),"FAIL",IF(AND(J10="RMK1",I452="F"),"FAIL",IF(AND(J10="RMK2",I452="F"),"FAIL",IF(J10="RMK1","PASS",IF(J10="RMK2","PASS",IF(J10="RMK3","PASS","ERROR"))))))))))))))</f>
        <v/>
      </c>
      <c r="K452" s="22" t="str">
        <f>IF(Sheet1!I310="","",Sheet1!I310)</f>
        <v/>
      </c>
    </row>
    <row r="453" spans="1:11" x14ac:dyDescent="0.35">
      <c r="A453" s="4">
        <v>310</v>
      </c>
      <c r="B453" s="19" t="str">
        <f>IF(Sheet1!B311="","",Sheet1!B311)</f>
        <v/>
      </c>
      <c r="C453" s="4" t="str">
        <f>IF(Sheet1!C311="","",Sheet1!C311)</f>
        <v/>
      </c>
      <c r="D453" s="4" t="str">
        <f>IF(Sheet1!D311="","",Sheet1!D311)</f>
        <v/>
      </c>
      <c r="E453" s="4" t="str">
        <f>IF(Sheet1!E311="","",Sheet1!E311)</f>
        <v/>
      </c>
      <c r="F453" s="4" t="str">
        <f>IF(Sheet1!F311="","",Sheet1!F311)</f>
        <v/>
      </c>
      <c r="G453" s="4" t="str">
        <f>IF(Sheet1!G311="","",Sheet1!G311)</f>
        <v/>
      </c>
      <c r="H453" s="13" t="str">
        <f>IF(AND(E453="",F453="",G453=""),"",IF(K453&lt;&gt;"",SUM(E453:G453)+K453,IF(SUM(E453:G453)&gt;100,"ERROR",IF(AND(E10="TEST",SUM(E453:G453)&lt;=100),SUM(E453:G453),IF(AND(E10="*TEST",F453="",E453&lt;=30,G453&lt;=70),SUM(E453:G453),IF(AND(E10="*TEST",F453&lt;=20,E453&lt;=20,G453&lt;=60),SUM(E453:G453),IF(AND(E10="*TEST",F453="-",E453&lt;=20,G453&lt;=60),SUM(E453:G453),"ERROR")))))))</f>
        <v/>
      </c>
      <c r="I453" s="4" t="str">
        <f>IF(H453="ERROR","ERROR",IF(H453="","",IF(AND(F10="*LAB",J10="RMK1",F453="-"),"F",IF(AND(F10="*LAB",J10="RMK2",F453="-"),"F",IF(AND(F10="*LAB",J10="RMK3",F453="-"),"E",IF(H453&gt;69.5,"A",IF(H453&gt;59.5,"B",IF(H453&gt;49.5,"C",IF(AND(D10="*PROGRAM",J10="RMK1",H453&lt;49.5),"F",IF(AND(D10="*PROGRAM",J10="RMK2",H453&lt;49.5),"F",IF(AND(D10="*PROGRAM",J10="RMK3",H453&lt;49.5),"E",IF(H453&gt;44.5,"D",IF(AND(J10="RMK3",H453&lt;44.5),"E",IF(AND(J10="RMK2",H453&lt;44.5),"F",IF(AND(J10="RMK1",H453&gt;39.5),"E","F")))))))))))))))</f>
        <v/>
      </c>
      <c r="J453" s="23" t="str">
        <f>IF(H453="ERROR","ERROR",IF(I453="","",IF(AND(J10="RMK3",I453="E",K453&lt;&gt;""),"*FAIL",IF(AND(J10="RMK1",I453="F",K453&lt;&gt;""),"*FAIL",IF(AND(J10="RMK2",I453="F",K453&lt;&gt;""),"*FAIL",IF(AND(J10="RMK1",K453&lt;&gt;""),"*PASS",IF(AND(J10="RMK2",K453&lt;&gt;""),"*PASS",IF(AND(J10="RMK3",K453&lt;&gt;""),"*PASS",IF(AND(J10="RMK3",I453="E"),"FAIL",IF(AND(J10="RMK1",I453="F"),"FAIL",IF(AND(J10="RMK2",I453="F"),"FAIL",IF(J10="RMK1","PASS",IF(J10="RMK2","PASS",IF(J10="RMK3","PASS","ERROR"))))))))))))))</f>
        <v/>
      </c>
      <c r="K453" s="22" t="str">
        <f>IF(Sheet1!I311="","",Sheet1!I311)</f>
        <v/>
      </c>
    </row>
    <row r="454" spans="1:11" x14ac:dyDescent="0.35">
      <c r="A454" s="4">
        <v>311</v>
      </c>
      <c r="B454" s="19" t="str">
        <f>IF(Sheet1!B312="","",Sheet1!B312)</f>
        <v/>
      </c>
      <c r="C454" s="4" t="str">
        <f>IF(Sheet1!C312="","",Sheet1!C312)</f>
        <v/>
      </c>
      <c r="D454" s="4" t="str">
        <f>IF(Sheet1!D312="","",Sheet1!D312)</f>
        <v/>
      </c>
      <c r="E454" s="4" t="str">
        <f>IF(Sheet1!E312="","",Sheet1!E312)</f>
        <v/>
      </c>
      <c r="F454" s="4" t="str">
        <f>IF(Sheet1!F312="","",Sheet1!F312)</f>
        <v/>
      </c>
      <c r="G454" s="4" t="str">
        <f>IF(Sheet1!G312="","",Sheet1!G312)</f>
        <v/>
      </c>
      <c r="H454" s="13" t="str">
        <f>IF(AND(E454="",F454="",G454=""),"",IF(K454&lt;&gt;"",SUM(E454:G454)+K454,IF(SUM(E454:G454)&gt;100,"ERROR",IF(AND(E10="TEST",SUM(E454:G454)&lt;=100),SUM(E454:G454),IF(AND(E10="*TEST",F454="",E454&lt;=30,G454&lt;=70),SUM(E454:G454),IF(AND(E10="*TEST",F454&lt;=20,E454&lt;=20,G454&lt;=60),SUM(E454:G454),IF(AND(E10="*TEST",F454="-",E454&lt;=20,G454&lt;=60),SUM(E454:G454),"ERROR")))))))</f>
        <v/>
      </c>
      <c r="I454" s="4" t="str">
        <f>IF(H454="ERROR","ERROR",IF(H454="","",IF(AND(F10="*LAB",J10="RMK1",F454="-"),"F",IF(AND(F10="*LAB",J10="RMK2",F454="-"),"F",IF(AND(F10="*LAB",J10="RMK3",F454="-"),"E",IF(H454&gt;69.5,"A",IF(H454&gt;59.5,"B",IF(H454&gt;49.5,"C",IF(AND(D10="*PROGRAM",J10="RMK1",H454&lt;49.5),"F",IF(AND(D10="*PROGRAM",J10="RMK2",H454&lt;49.5),"F",IF(AND(D10="*PROGRAM",J10="RMK3",H454&lt;49.5),"E",IF(H454&gt;44.5,"D",IF(AND(J10="RMK3",H454&lt;44.5),"E",IF(AND(J10="RMK2",H454&lt;44.5),"F",IF(AND(J10="RMK1",H454&gt;39.5),"E","F")))))))))))))))</f>
        <v/>
      </c>
      <c r="J454" s="23" t="str">
        <f>IF(H454="ERROR","ERROR",IF(I454="","",IF(AND(J10="RMK3",I454="E",K454&lt;&gt;""),"*FAIL",IF(AND(J10="RMK1",I454="F",K454&lt;&gt;""),"*FAIL",IF(AND(J10="RMK2",I454="F",K454&lt;&gt;""),"*FAIL",IF(AND(J10="RMK1",K454&lt;&gt;""),"*PASS",IF(AND(J10="RMK2",K454&lt;&gt;""),"*PASS",IF(AND(J10="RMK3",K454&lt;&gt;""),"*PASS",IF(AND(J10="RMK3",I454="E"),"FAIL",IF(AND(J10="RMK1",I454="F"),"FAIL",IF(AND(J10="RMK2",I454="F"),"FAIL",IF(J10="RMK1","PASS",IF(J10="RMK2","PASS",IF(J10="RMK3","PASS","ERROR"))))))))))))))</f>
        <v/>
      </c>
      <c r="K454" s="22" t="str">
        <f>IF(Sheet1!I312="","",Sheet1!I312)</f>
        <v/>
      </c>
    </row>
    <row r="455" spans="1:11" x14ac:dyDescent="0.35">
      <c r="A455" s="4">
        <v>312</v>
      </c>
      <c r="B455" s="19" t="str">
        <f>IF(Sheet1!B313="","",Sheet1!B313)</f>
        <v/>
      </c>
      <c r="C455" s="4" t="str">
        <f>IF(Sheet1!C313="","",Sheet1!C313)</f>
        <v/>
      </c>
      <c r="D455" s="4" t="str">
        <f>IF(Sheet1!D313="","",Sheet1!D313)</f>
        <v/>
      </c>
      <c r="E455" s="4" t="str">
        <f>IF(Sheet1!E313="","",Sheet1!E313)</f>
        <v/>
      </c>
      <c r="F455" s="4" t="str">
        <f>IF(Sheet1!F313="","",Sheet1!F313)</f>
        <v/>
      </c>
      <c r="G455" s="4" t="str">
        <f>IF(Sheet1!G313="","",Sheet1!G313)</f>
        <v/>
      </c>
      <c r="H455" s="13" t="str">
        <f>IF(AND(E455="",F455="",G455=""),"",IF(K455&lt;&gt;"",SUM(E455:G455)+K455,IF(SUM(E455:G455)&gt;100,"ERROR",IF(AND(E10="TEST",SUM(E455:G455)&lt;=100),SUM(E455:G455),IF(AND(E10="*TEST",F455="",E455&lt;=30,G455&lt;=70),SUM(E455:G455),IF(AND(E10="*TEST",F455&lt;=20,E455&lt;=20,G455&lt;=60),SUM(E455:G455),IF(AND(E10="*TEST",F455="-",E455&lt;=20,G455&lt;=60),SUM(E455:G455),"ERROR")))))))</f>
        <v/>
      </c>
      <c r="I455" s="4" t="str">
        <f>IF(H455="ERROR","ERROR",IF(H455="","",IF(AND(F10="*LAB",J10="RMK1",F455="-"),"F",IF(AND(F10="*LAB",J10="RMK2",F455="-"),"F",IF(AND(F10="*LAB",J10="RMK3",F455="-"),"E",IF(H455&gt;69.5,"A",IF(H455&gt;59.5,"B",IF(H455&gt;49.5,"C",IF(AND(D10="*PROGRAM",J10="RMK1",H455&lt;49.5),"F",IF(AND(D10="*PROGRAM",J10="RMK2",H455&lt;49.5),"F",IF(AND(D10="*PROGRAM",J10="RMK3",H455&lt;49.5),"E",IF(H455&gt;44.5,"D",IF(AND(J10="RMK3",H455&lt;44.5),"E",IF(AND(J10="RMK2",H455&lt;44.5),"F",IF(AND(J10="RMK1",H455&gt;39.5),"E","F")))))))))))))))</f>
        <v/>
      </c>
      <c r="J455" s="23" t="str">
        <f>IF(H455="ERROR","ERROR",IF(I455="","",IF(AND(J10="RMK3",I455="E",K455&lt;&gt;""),"*FAIL",IF(AND(J10="RMK1",I455="F",K455&lt;&gt;""),"*FAIL",IF(AND(J10="RMK2",I455="F",K455&lt;&gt;""),"*FAIL",IF(AND(J10="RMK1",K455&lt;&gt;""),"*PASS",IF(AND(J10="RMK2",K455&lt;&gt;""),"*PASS",IF(AND(J10="RMK3",K455&lt;&gt;""),"*PASS",IF(AND(J10="RMK3",I455="E"),"FAIL",IF(AND(J10="RMK1",I455="F"),"FAIL",IF(AND(J10="RMK2",I455="F"),"FAIL",IF(J10="RMK1","PASS",IF(J10="RMK2","PASS",IF(J10="RMK3","PASS","ERROR"))))))))))))))</f>
        <v/>
      </c>
      <c r="K455" s="22" t="str">
        <f>IF(Sheet1!I313="","",Sheet1!I313)</f>
        <v/>
      </c>
    </row>
    <row r="456" spans="1:11" x14ac:dyDescent="0.35">
      <c r="A456" s="4">
        <v>313</v>
      </c>
      <c r="B456" s="19" t="str">
        <f>IF(Sheet1!B314="","",Sheet1!B314)</f>
        <v/>
      </c>
      <c r="C456" s="4" t="str">
        <f>IF(Sheet1!C314="","",Sheet1!C314)</f>
        <v/>
      </c>
      <c r="D456" s="4" t="str">
        <f>IF(Sheet1!D314="","",Sheet1!D314)</f>
        <v/>
      </c>
      <c r="E456" s="4" t="str">
        <f>IF(Sheet1!E314="","",Sheet1!E314)</f>
        <v/>
      </c>
      <c r="F456" s="4" t="str">
        <f>IF(Sheet1!F314="","",Sheet1!F314)</f>
        <v/>
      </c>
      <c r="G456" s="4" t="str">
        <f>IF(Sheet1!G314="","",Sheet1!G314)</f>
        <v/>
      </c>
      <c r="H456" s="13" t="str">
        <f>IF(AND(E456="",F456="",G456=""),"",IF(K456&lt;&gt;"",SUM(E456:G456)+K456,IF(SUM(E456:G456)&gt;100,"ERROR",IF(AND(E10="TEST",SUM(E456:G456)&lt;=100),SUM(E456:G456),IF(AND(E10="*TEST",F456="",E456&lt;=30,G456&lt;=70),SUM(E456:G456),IF(AND(E10="*TEST",F456&lt;=20,E456&lt;=20,G456&lt;=60),SUM(E456:G456),IF(AND(E10="*TEST",F456="-",E456&lt;=20,G456&lt;=60),SUM(E456:G456),"ERROR")))))))</f>
        <v/>
      </c>
      <c r="I456" s="4" t="str">
        <f>IF(H456="ERROR","ERROR",IF(H456="","",IF(AND(F10="*LAB",J10="RMK1",F456="-"),"F",IF(AND(F10="*LAB",J10="RMK2",F456="-"),"F",IF(AND(F10="*LAB",J10="RMK3",F456="-"),"E",IF(H456&gt;69.5,"A",IF(H456&gt;59.5,"B",IF(H456&gt;49.5,"C",IF(AND(D10="*PROGRAM",J10="RMK1",H456&lt;49.5),"F",IF(AND(D10="*PROGRAM",J10="RMK2",H456&lt;49.5),"F",IF(AND(D10="*PROGRAM",J10="RMK3",H456&lt;49.5),"E",IF(H456&gt;44.5,"D",IF(AND(J10="RMK3",H456&lt;44.5),"E",IF(AND(J10="RMK2",H456&lt;44.5),"F",IF(AND(J10="RMK1",H456&gt;39.5),"E","F")))))))))))))))</f>
        <v/>
      </c>
      <c r="J456" s="23" t="str">
        <f>IF(H456="ERROR","ERROR",IF(I456="","",IF(AND(J10="RMK3",I456="E",K456&lt;&gt;""),"*FAIL",IF(AND(J10="RMK1",I456="F",K456&lt;&gt;""),"*FAIL",IF(AND(J10="RMK2",I456="F",K456&lt;&gt;""),"*FAIL",IF(AND(J10="RMK1",K456&lt;&gt;""),"*PASS",IF(AND(J10="RMK2",K456&lt;&gt;""),"*PASS",IF(AND(J10="RMK3",K456&lt;&gt;""),"*PASS",IF(AND(J10="RMK3",I456="E"),"FAIL",IF(AND(J10="RMK1",I456="F"),"FAIL",IF(AND(J10="RMK2",I456="F"),"FAIL",IF(J10="RMK1","PASS",IF(J10="RMK2","PASS",IF(J10="RMK3","PASS","ERROR"))))))))))))))</f>
        <v/>
      </c>
      <c r="K456" s="22" t="str">
        <f>IF(Sheet1!I314="","",Sheet1!I314)</f>
        <v/>
      </c>
    </row>
    <row r="457" spans="1:11" x14ac:dyDescent="0.35">
      <c r="A457" s="4">
        <v>314</v>
      </c>
      <c r="B457" s="19" t="str">
        <f>IF(Sheet1!B315="","",Sheet1!B315)</f>
        <v/>
      </c>
      <c r="C457" s="4" t="str">
        <f>IF(Sheet1!C315="","",Sheet1!C315)</f>
        <v/>
      </c>
      <c r="D457" s="4" t="str">
        <f>IF(Sheet1!D315="","",Sheet1!D315)</f>
        <v/>
      </c>
      <c r="E457" s="4" t="str">
        <f>IF(Sheet1!E315="","",Sheet1!E315)</f>
        <v/>
      </c>
      <c r="F457" s="4" t="str">
        <f>IF(Sheet1!F315="","",Sheet1!F315)</f>
        <v/>
      </c>
      <c r="G457" s="4" t="str">
        <f>IF(Sheet1!G315="","",Sheet1!G315)</f>
        <v/>
      </c>
      <c r="H457" s="13" t="str">
        <f>IF(AND(E457="",F457="",G457=""),"",IF(K457&lt;&gt;"",SUM(E457:G457)+K457,IF(SUM(E457:G457)&gt;100,"ERROR",IF(AND(E10="TEST",SUM(E457:G457)&lt;=100),SUM(E457:G457),IF(AND(E10="*TEST",F457="",E457&lt;=30,G457&lt;=70),SUM(E457:G457),IF(AND(E10="*TEST",F457&lt;=20,E457&lt;=20,G457&lt;=60),SUM(E457:G457),IF(AND(E10="*TEST",F457="-",E457&lt;=20,G457&lt;=60),SUM(E457:G457),"ERROR")))))))</f>
        <v/>
      </c>
      <c r="I457" s="4" t="str">
        <f>IF(H457="ERROR","ERROR",IF(H457="","",IF(AND(F10="*LAB",J10="RMK1",F457="-"),"F",IF(AND(F10="*LAB",J10="RMK2",F457="-"),"F",IF(AND(F10="*LAB",J10="RMK3",F457="-"),"E",IF(H457&gt;69.5,"A",IF(H457&gt;59.5,"B",IF(H457&gt;49.5,"C",IF(AND(D10="*PROGRAM",J10="RMK1",H457&lt;49.5),"F",IF(AND(D10="*PROGRAM",J10="RMK2",H457&lt;49.5),"F",IF(AND(D10="*PROGRAM",J10="RMK3",H457&lt;49.5),"E",IF(H457&gt;44.5,"D",IF(AND(J10="RMK3",H457&lt;44.5),"E",IF(AND(J10="RMK2",H457&lt;44.5),"F",IF(AND(J10="RMK1",H457&gt;39.5),"E","F")))))))))))))))</f>
        <v/>
      </c>
      <c r="J457" s="23" t="str">
        <f>IF(H457="ERROR","ERROR",IF(I457="","",IF(AND(J10="RMK3",I457="E",K457&lt;&gt;""),"*FAIL",IF(AND(J10="RMK1",I457="F",K457&lt;&gt;""),"*FAIL",IF(AND(J10="RMK2",I457="F",K457&lt;&gt;""),"*FAIL",IF(AND(J10="RMK1",K457&lt;&gt;""),"*PASS",IF(AND(J10="RMK2",K457&lt;&gt;""),"*PASS",IF(AND(J10="RMK3",K457&lt;&gt;""),"*PASS",IF(AND(J10="RMK3",I457="E"),"FAIL",IF(AND(J10="RMK1",I457="F"),"FAIL",IF(AND(J10="RMK2",I457="F"),"FAIL",IF(J10="RMK1","PASS",IF(J10="RMK2","PASS",IF(J10="RMK3","PASS","ERROR"))))))))))))))</f>
        <v/>
      </c>
      <c r="K457" s="22" t="str">
        <f>IF(Sheet1!I315="","",Sheet1!I315)</f>
        <v/>
      </c>
    </row>
    <row r="458" spans="1:11" x14ac:dyDescent="0.35">
      <c r="A458" s="4">
        <v>315</v>
      </c>
      <c r="B458" s="19" t="str">
        <f>IF(Sheet1!B316="","",Sheet1!B316)</f>
        <v/>
      </c>
      <c r="C458" s="4" t="str">
        <f>IF(Sheet1!C316="","",Sheet1!C316)</f>
        <v/>
      </c>
      <c r="D458" s="4" t="str">
        <f>IF(Sheet1!D316="","",Sheet1!D316)</f>
        <v/>
      </c>
      <c r="E458" s="4" t="str">
        <f>IF(Sheet1!E316="","",Sheet1!E316)</f>
        <v/>
      </c>
      <c r="F458" s="4" t="str">
        <f>IF(Sheet1!F316="","",Sheet1!F316)</f>
        <v/>
      </c>
      <c r="G458" s="4" t="str">
        <f>IF(Sheet1!G316="","",Sheet1!G316)</f>
        <v/>
      </c>
      <c r="H458" s="13" t="str">
        <f>IF(AND(E458="",F458="",G458=""),"",IF(K458&lt;&gt;"",SUM(E458:G458)+K458,IF(SUM(E458:G458)&gt;100,"ERROR",IF(AND(E10="TEST",SUM(E458:G458)&lt;=100),SUM(E458:G458),IF(AND(E10="*TEST",F458="",E458&lt;=30,G458&lt;=70),SUM(E458:G458),IF(AND(E10="*TEST",F458&lt;=20,E458&lt;=20,G458&lt;=60),SUM(E458:G458),IF(AND(E10="*TEST",F458="-",E458&lt;=20,G458&lt;=60),SUM(E458:G458),"ERROR")))))))</f>
        <v/>
      </c>
      <c r="I458" s="4" t="str">
        <f>IF(H458="ERROR","ERROR",IF(H458="","",IF(AND(F10="*LAB",J10="RMK1",F458="-"),"F",IF(AND(F10="*LAB",J10="RMK2",F458="-"),"F",IF(AND(F10="*LAB",J10="RMK3",F458="-"),"E",IF(H458&gt;69.5,"A",IF(H458&gt;59.5,"B",IF(H458&gt;49.5,"C",IF(AND(D10="*PROGRAM",J10="RMK1",H458&lt;49.5),"F",IF(AND(D10="*PROGRAM",J10="RMK2",H458&lt;49.5),"F",IF(AND(D10="*PROGRAM",J10="RMK3",H458&lt;49.5),"E",IF(H458&gt;44.5,"D",IF(AND(J10="RMK3",H458&lt;44.5),"E",IF(AND(J10="RMK2",H458&lt;44.5),"F",IF(AND(J10="RMK1",H458&gt;39.5),"E","F")))))))))))))))</f>
        <v/>
      </c>
      <c r="J458" s="23" t="str">
        <f>IF(H458="ERROR","ERROR",IF(I458="","",IF(AND(J10="RMK3",I458="E",K458&lt;&gt;""),"*FAIL",IF(AND(J10="RMK1",I458="F",K458&lt;&gt;""),"*FAIL",IF(AND(J10="RMK2",I458="F",K458&lt;&gt;""),"*FAIL",IF(AND(J10="RMK1",K458&lt;&gt;""),"*PASS",IF(AND(J10="RMK2",K458&lt;&gt;""),"*PASS",IF(AND(J10="RMK3",K458&lt;&gt;""),"*PASS",IF(AND(J10="RMK3",I458="E"),"FAIL",IF(AND(J10="RMK1",I458="F"),"FAIL",IF(AND(J10="RMK2",I458="F"),"FAIL",IF(J10="RMK1","PASS",IF(J10="RMK2","PASS",IF(J10="RMK3","PASS","ERROR"))))))))))))))</f>
        <v/>
      </c>
      <c r="K458" s="22" t="str">
        <f>IF(Sheet1!I316="","",Sheet1!I316)</f>
        <v/>
      </c>
    </row>
    <row r="459" spans="1:11" x14ac:dyDescent="0.35">
      <c r="A459" s="4">
        <v>316</v>
      </c>
      <c r="B459" s="19" t="str">
        <f>IF(Sheet1!B317="","",Sheet1!B317)</f>
        <v/>
      </c>
      <c r="C459" s="4" t="str">
        <f>IF(Sheet1!C317="","",Sheet1!C317)</f>
        <v/>
      </c>
      <c r="D459" s="4" t="str">
        <f>IF(Sheet1!D317="","",Sheet1!D317)</f>
        <v/>
      </c>
      <c r="E459" s="4" t="str">
        <f>IF(Sheet1!E317="","",Sheet1!E317)</f>
        <v/>
      </c>
      <c r="F459" s="4" t="str">
        <f>IF(Sheet1!F317="","",Sheet1!F317)</f>
        <v/>
      </c>
      <c r="G459" s="4" t="str">
        <f>IF(Sheet1!G317="","",Sheet1!G317)</f>
        <v/>
      </c>
      <c r="H459" s="13" t="str">
        <f>IF(AND(E459="",F459="",G459=""),"",IF(K459&lt;&gt;"",SUM(E459:G459)+K459,IF(SUM(E459:G459)&gt;100,"ERROR",IF(AND(E10="TEST",SUM(E459:G459)&lt;=100),SUM(E459:G459),IF(AND(E10="*TEST",F459="",E459&lt;=30,G459&lt;=70),SUM(E459:G459),IF(AND(E10="*TEST",F459&lt;=20,E459&lt;=20,G459&lt;=60),SUM(E459:G459),IF(AND(E10="*TEST",F459="-",E459&lt;=20,G459&lt;=60),SUM(E459:G459),"ERROR")))))))</f>
        <v/>
      </c>
      <c r="I459" s="4" t="str">
        <f>IF(H459="ERROR","ERROR",IF(H459="","",IF(AND(F10="*LAB",J10="RMK1",F459="-"),"F",IF(AND(F10="*LAB",J10="RMK2",F459="-"),"F",IF(AND(F10="*LAB",J10="RMK3",F459="-"),"E",IF(H459&gt;69.5,"A",IF(H459&gt;59.5,"B",IF(H459&gt;49.5,"C",IF(AND(D10="*PROGRAM",J10="RMK1",H459&lt;49.5),"F",IF(AND(D10="*PROGRAM",J10="RMK2",H459&lt;49.5),"F",IF(AND(D10="*PROGRAM",J10="RMK3",H459&lt;49.5),"E",IF(H459&gt;44.5,"D",IF(AND(J10="RMK3",H459&lt;44.5),"E",IF(AND(J10="RMK2",H459&lt;44.5),"F",IF(AND(J10="RMK1",H459&gt;39.5),"E","F")))))))))))))))</f>
        <v/>
      </c>
      <c r="J459" s="23" t="str">
        <f>IF(H459="ERROR","ERROR",IF(I459="","",IF(AND(J10="RMK3",I459="E",K459&lt;&gt;""),"*FAIL",IF(AND(J10="RMK1",I459="F",K459&lt;&gt;""),"*FAIL",IF(AND(J10="RMK2",I459="F",K459&lt;&gt;""),"*FAIL",IF(AND(J10="RMK1",K459&lt;&gt;""),"*PASS",IF(AND(J10="RMK2",K459&lt;&gt;""),"*PASS",IF(AND(J10="RMK3",K459&lt;&gt;""),"*PASS",IF(AND(J10="RMK3",I459="E"),"FAIL",IF(AND(J10="RMK1",I459="F"),"FAIL",IF(AND(J10="RMK2",I459="F"),"FAIL",IF(J10="RMK1","PASS",IF(J10="RMK2","PASS",IF(J10="RMK3","PASS","ERROR"))))))))))))))</f>
        <v/>
      </c>
      <c r="K459" s="22" t="str">
        <f>IF(Sheet1!I317="","",Sheet1!I317)</f>
        <v/>
      </c>
    </row>
    <row r="460" spans="1:11" x14ac:dyDescent="0.35">
      <c r="A460" s="4">
        <v>317</v>
      </c>
      <c r="B460" s="19" t="str">
        <f>IF(Sheet1!B318="","",Sheet1!B318)</f>
        <v/>
      </c>
      <c r="C460" s="4" t="str">
        <f>IF(Sheet1!C318="","",Sheet1!C318)</f>
        <v/>
      </c>
      <c r="D460" s="4" t="str">
        <f>IF(Sheet1!D318="","",Sheet1!D318)</f>
        <v/>
      </c>
      <c r="E460" s="4" t="str">
        <f>IF(Sheet1!E318="","",Sheet1!E318)</f>
        <v/>
      </c>
      <c r="F460" s="4" t="str">
        <f>IF(Sheet1!F318="","",Sheet1!F318)</f>
        <v/>
      </c>
      <c r="G460" s="4" t="str">
        <f>IF(Sheet1!G318="","",Sheet1!G318)</f>
        <v/>
      </c>
      <c r="H460" s="13" t="str">
        <f>IF(AND(E460="",F460="",G460=""),"",IF(K460&lt;&gt;"",SUM(E460:G460)+K460,IF(SUM(E460:G460)&gt;100,"ERROR",IF(AND(E10="TEST",SUM(E460:G460)&lt;=100),SUM(E460:G460),IF(AND(E10="*TEST",F460="",E460&lt;=30,G460&lt;=70),SUM(E460:G460),IF(AND(E10="*TEST",F460&lt;=20,E460&lt;=20,G460&lt;=60),SUM(E460:G460),IF(AND(E10="*TEST",F460="-",E460&lt;=20,G460&lt;=60),SUM(E460:G460),"ERROR")))))))</f>
        <v/>
      </c>
      <c r="I460" s="4" t="str">
        <f>IF(H460="ERROR","ERROR",IF(H460="","",IF(AND(F10="*LAB",J10="RMK1",F460="-"),"F",IF(AND(F10="*LAB",J10="RMK2",F460="-"),"F",IF(AND(F10="*LAB",J10="RMK3",F460="-"),"E",IF(H460&gt;69.5,"A",IF(H460&gt;59.5,"B",IF(H460&gt;49.5,"C",IF(AND(D10="*PROGRAM",J10="RMK1",H460&lt;49.5),"F",IF(AND(D10="*PROGRAM",J10="RMK2",H460&lt;49.5),"F",IF(AND(D10="*PROGRAM",J10="RMK3",H460&lt;49.5),"E",IF(H460&gt;44.5,"D",IF(AND(J10="RMK3",H460&lt;44.5),"E",IF(AND(J10="RMK2",H460&lt;44.5),"F",IF(AND(J10="RMK1",H460&gt;39.5),"E","F")))))))))))))))</f>
        <v/>
      </c>
      <c r="J460" s="23" t="str">
        <f>IF(H460="ERROR","ERROR",IF(I460="","",IF(AND(J10="RMK3",I460="E",K460&lt;&gt;""),"*FAIL",IF(AND(J10="RMK1",I460="F",K460&lt;&gt;""),"*FAIL",IF(AND(J10="RMK2",I460="F",K460&lt;&gt;""),"*FAIL",IF(AND(J10="RMK1",K460&lt;&gt;""),"*PASS",IF(AND(J10="RMK2",K460&lt;&gt;""),"*PASS",IF(AND(J10="RMK3",K460&lt;&gt;""),"*PASS",IF(AND(J10="RMK3",I460="E"),"FAIL",IF(AND(J10="RMK1",I460="F"),"FAIL",IF(AND(J10="RMK2",I460="F"),"FAIL",IF(J10="RMK1","PASS",IF(J10="RMK2","PASS",IF(J10="RMK3","PASS","ERROR"))))))))))))))</f>
        <v/>
      </c>
      <c r="K460" s="22" t="str">
        <f>IF(Sheet1!I318="","",Sheet1!I318)</f>
        <v/>
      </c>
    </row>
    <row r="461" spans="1:11" x14ac:dyDescent="0.35">
      <c r="A461" s="4">
        <v>318</v>
      </c>
      <c r="B461" s="19" t="str">
        <f>IF(Sheet1!B319="","",Sheet1!B319)</f>
        <v/>
      </c>
      <c r="C461" s="4" t="str">
        <f>IF(Sheet1!C319="","",Sheet1!C319)</f>
        <v/>
      </c>
      <c r="D461" s="4" t="str">
        <f>IF(Sheet1!D319="","",Sheet1!D319)</f>
        <v/>
      </c>
      <c r="E461" s="4" t="str">
        <f>IF(Sheet1!E319="","",Sheet1!E319)</f>
        <v/>
      </c>
      <c r="F461" s="4" t="str">
        <f>IF(Sheet1!F319="","",Sheet1!F319)</f>
        <v/>
      </c>
      <c r="G461" s="4" t="str">
        <f>IF(Sheet1!G319="","",Sheet1!G319)</f>
        <v/>
      </c>
      <c r="H461" s="13" t="str">
        <f>IF(AND(E461="",F461="",G461=""),"",IF(K461&lt;&gt;"",SUM(E461:G461)+K461,IF(SUM(E461:G461)&gt;100,"ERROR",IF(AND(E10="TEST",SUM(E461:G461)&lt;=100),SUM(E461:G461),IF(AND(E10="*TEST",F461="",E461&lt;=30,G461&lt;=70),SUM(E461:G461),IF(AND(E10="*TEST",F461&lt;=20,E461&lt;=20,G461&lt;=60),SUM(E461:G461),IF(AND(E10="*TEST",F461="-",E461&lt;=20,G461&lt;=60),SUM(E461:G461),"ERROR")))))))</f>
        <v/>
      </c>
      <c r="I461" s="4" t="str">
        <f>IF(H461="ERROR","ERROR",IF(H461="","",IF(AND(F10="*LAB",J10="RMK1",F461="-"),"F",IF(AND(F10="*LAB",J10="RMK2",F461="-"),"F",IF(AND(F10="*LAB",J10="RMK3",F461="-"),"E",IF(H461&gt;69.5,"A",IF(H461&gt;59.5,"B",IF(H461&gt;49.5,"C",IF(AND(D10="*PROGRAM",J10="RMK1",H461&lt;49.5),"F",IF(AND(D10="*PROGRAM",J10="RMK2",H461&lt;49.5),"F",IF(AND(D10="*PROGRAM",J10="RMK3",H461&lt;49.5),"E",IF(H461&gt;44.5,"D",IF(AND(J10="RMK3",H461&lt;44.5),"E",IF(AND(J10="RMK2",H461&lt;44.5),"F",IF(AND(J10="RMK1",H461&gt;39.5),"E","F")))))))))))))))</f>
        <v/>
      </c>
      <c r="J461" s="23" t="str">
        <f>IF(H461="ERROR","ERROR",IF(I461="","",IF(AND(J10="RMK3",I461="E",K461&lt;&gt;""),"*FAIL",IF(AND(J10="RMK1",I461="F",K461&lt;&gt;""),"*FAIL",IF(AND(J10="RMK2",I461="F",K461&lt;&gt;""),"*FAIL",IF(AND(J10="RMK1",K461&lt;&gt;""),"*PASS",IF(AND(J10="RMK2",K461&lt;&gt;""),"*PASS",IF(AND(J10="RMK3",K461&lt;&gt;""),"*PASS",IF(AND(J10="RMK3",I461="E"),"FAIL",IF(AND(J10="RMK1",I461="F"),"FAIL",IF(AND(J10="RMK2",I461="F"),"FAIL",IF(J10="RMK1","PASS",IF(J10="RMK2","PASS",IF(J10="RMK3","PASS","ERROR"))))))))))))))</f>
        <v/>
      </c>
      <c r="K461" s="22" t="str">
        <f>IF(Sheet1!I319="","",Sheet1!I319)</f>
        <v/>
      </c>
    </row>
    <row r="462" spans="1:11" x14ac:dyDescent="0.35">
      <c r="A462" s="4">
        <v>319</v>
      </c>
      <c r="B462" s="19" t="str">
        <f>IF(Sheet1!B320="","",Sheet1!B320)</f>
        <v/>
      </c>
      <c r="C462" s="4" t="str">
        <f>IF(Sheet1!C320="","",Sheet1!C320)</f>
        <v/>
      </c>
      <c r="D462" s="4" t="str">
        <f>IF(Sheet1!D320="","",Sheet1!D320)</f>
        <v/>
      </c>
      <c r="E462" s="4" t="str">
        <f>IF(Sheet1!E320="","",Sheet1!E320)</f>
        <v/>
      </c>
      <c r="F462" s="4" t="str">
        <f>IF(Sheet1!F320="","",Sheet1!F320)</f>
        <v/>
      </c>
      <c r="G462" s="4" t="str">
        <f>IF(Sheet1!G320="","",Sheet1!G320)</f>
        <v/>
      </c>
      <c r="H462" s="13" t="str">
        <f>IF(AND(E462="",F462="",G462=""),"",IF(K462&lt;&gt;"",SUM(E462:G462)+K462,IF(SUM(E462:G462)&gt;100,"ERROR",IF(AND(E10="TEST",SUM(E462:G462)&lt;=100),SUM(E462:G462),IF(AND(E10="*TEST",F462="",E462&lt;=30,G462&lt;=70),SUM(E462:G462),IF(AND(E10="*TEST",F462&lt;=20,E462&lt;=20,G462&lt;=60),SUM(E462:G462),IF(AND(E10="*TEST",F462="-",E462&lt;=20,G462&lt;=60),SUM(E462:G462),"ERROR")))))))</f>
        <v/>
      </c>
      <c r="I462" s="4" t="str">
        <f>IF(H462="ERROR","ERROR",IF(H462="","",IF(AND(F10="*LAB",J10="RMK1",F462="-"),"F",IF(AND(F10="*LAB",J10="RMK2",F462="-"),"F",IF(AND(F10="*LAB",J10="RMK3",F462="-"),"E",IF(H462&gt;69.5,"A",IF(H462&gt;59.5,"B",IF(H462&gt;49.5,"C",IF(AND(D10="*PROGRAM",J10="RMK1",H462&lt;49.5),"F",IF(AND(D10="*PROGRAM",J10="RMK2",H462&lt;49.5),"F",IF(AND(D10="*PROGRAM",J10="RMK3",H462&lt;49.5),"E",IF(H462&gt;44.5,"D",IF(AND(J10="RMK3",H462&lt;44.5),"E",IF(AND(J10="RMK2",H462&lt;44.5),"F",IF(AND(J10="RMK1",H462&gt;39.5),"E","F")))))))))))))))</f>
        <v/>
      </c>
      <c r="J462" s="23" t="str">
        <f>IF(H462="ERROR","ERROR",IF(I462="","",IF(AND(J10="RMK3",I462="E",K462&lt;&gt;""),"*FAIL",IF(AND(J10="RMK1",I462="F",K462&lt;&gt;""),"*FAIL",IF(AND(J10="RMK2",I462="F",K462&lt;&gt;""),"*FAIL",IF(AND(J10="RMK1",K462&lt;&gt;""),"*PASS",IF(AND(J10="RMK2",K462&lt;&gt;""),"*PASS",IF(AND(J10="RMK3",K462&lt;&gt;""),"*PASS",IF(AND(J10="RMK3",I462="E"),"FAIL",IF(AND(J10="RMK1",I462="F"),"FAIL",IF(AND(J10="RMK2",I462="F"),"FAIL",IF(J10="RMK1","PASS",IF(J10="RMK2","PASS",IF(J10="RMK3","PASS","ERROR"))))))))))))))</f>
        <v/>
      </c>
      <c r="K462" s="22" t="str">
        <f>IF(Sheet1!I320="","",Sheet1!I320)</f>
        <v/>
      </c>
    </row>
    <row r="463" spans="1:11" x14ac:dyDescent="0.35">
      <c r="A463" s="4">
        <v>320</v>
      </c>
      <c r="B463" s="19" t="str">
        <f>IF(Sheet1!B321="","",Sheet1!B321)</f>
        <v/>
      </c>
      <c r="C463" s="4" t="str">
        <f>IF(Sheet1!C321="","",Sheet1!C321)</f>
        <v/>
      </c>
      <c r="D463" s="4" t="str">
        <f>IF(Sheet1!D321="","",Sheet1!D321)</f>
        <v/>
      </c>
      <c r="E463" s="4" t="str">
        <f>IF(Sheet1!E321="","",Sheet1!E321)</f>
        <v/>
      </c>
      <c r="F463" s="4" t="str">
        <f>IF(Sheet1!F321="","",Sheet1!F321)</f>
        <v/>
      </c>
      <c r="G463" s="4" t="str">
        <f>IF(Sheet1!G321="","",Sheet1!G321)</f>
        <v/>
      </c>
      <c r="H463" s="13" t="str">
        <f>IF(AND(E463="",F463="",G463=""),"",IF(K463&lt;&gt;"",SUM(E463:G463)+K463,IF(SUM(E463:G463)&gt;100,"ERROR",IF(AND(E10="TEST",SUM(E463:G463)&lt;=100),SUM(E463:G463),IF(AND(E10="*TEST",F463="",E463&lt;=30,G463&lt;=70),SUM(E463:G463),IF(AND(E10="*TEST",F463&lt;=20,E463&lt;=20,G463&lt;=60),SUM(E463:G463),IF(AND(E10="*TEST",F463="-",E463&lt;=20,G463&lt;=60),SUM(E463:G463),"ERROR")))))))</f>
        <v/>
      </c>
      <c r="I463" s="4" t="str">
        <f>IF(H463="ERROR","ERROR",IF(H463="","",IF(AND(F10="*LAB",J10="RMK1",F463="-"),"F",IF(AND(F10="*LAB",J10="RMK2",F463="-"),"F",IF(AND(F10="*LAB",J10="RMK3",F463="-"),"E",IF(H463&gt;69.5,"A",IF(H463&gt;59.5,"B",IF(H463&gt;49.5,"C",IF(AND(D10="*PROGRAM",J10="RMK1",H463&lt;49.5),"F",IF(AND(D10="*PROGRAM",J10="RMK2",H463&lt;49.5),"F",IF(AND(D10="*PROGRAM",J10="RMK3",H463&lt;49.5),"E",IF(H463&gt;44.5,"D",IF(AND(J10="RMK3",H463&lt;44.5),"E",IF(AND(J10="RMK2",H463&lt;44.5),"F",IF(AND(J10="RMK1",H463&gt;39.5),"E","F")))))))))))))))</f>
        <v/>
      </c>
      <c r="J463" s="23" t="str">
        <f>IF(H463="ERROR","ERROR",IF(I463="","",IF(AND(J10="RMK3",I463="E",K463&lt;&gt;""),"*FAIL",IF(AND(J10="RMK1",I463="F",K463&lt;&gt;""),"*FAIL",IF(AND(J10="RMK2",I463="F",K463&lt;&gt;""),"*FAIL",IF(AND(J10="RMK1",K463&lt;&gt;""),"*PASS",IF(AND(J10="RMK2",K463&lt;&gt;""),"*PASS",IF(AND(J10="RMK3",K463&lt;&gt;""),"*PASS",IF(AND(J10="RMK3",I463="E"),"FAIL",IF(AND(J10="RMK1",I463="F"),"FAIL",IF(AND(J10="RMK2",I463="F"),"FAIL",IF(J10="RMK1","PASS",IF(J10="RMK2","PASS",IF(J10="RMK3","PASS","ERROR"))))))))))))))</f>
        <v/>
      </c>
      <c r="K463" s="22" t="str">
        <f>IF(Sheet1!I321="","",Sheet1!I321)</f>
        <v/>
      </c>
    </row>
    <row r="464" spans="1:11" ht="25.25" customHeight="1" thickBot="1" x14ac:dyDescent="0.3">
      <c r="B464" s="10"/>
      <c r="G464" s="37"/>
      <c r="H464" s="37"/>
      <c r="I464" s="37"/>
      <c r="J464" s="37"/>
    </row>
    <row r="465" spans="1:10" ht="16" thickBot="1" x14ac:dyDescent="0.3">
      <c r="B465" s="17" t="s">
        <v>12</v>
      </c>
      <c r="C465" s="18"/>
      <c r="D465" s="18"/>
      <c r="E465" s="18"/>
      <c r="F465" s="18"/>
      <c r="G465" s="35" t="s">
        <v>11</v>
      </c>
      <c r="H465" s="35"/>
      <c r="I465" s="35"/>
      <c r="J465" s="35"/>
    </row>
    <row r="466" spans="1:10" x14ac:dyDescent="0.25">
      <c r="A466" s="1" t="str">
        <f>IF(AND(I483="",I424&lt;&gt;""),A891,"")</f>
        <v/>
      </c>
      <c r="B466" s="2" t="str">
        <f>IF(A466="","",B891)</f>
        <v/>
      </c>
      <c r="C466" s="35" t="s">
        <v>18</v>
      </c>
      <c r="D466" s="35"/>
      <c r="E466" s="35"/>
      <c r="F466" s="35"/>
    </row>
    <row r="467" spans="1:10" ht="16" thickBot="1" x14ac:dyDescent="0.3">
      <c r="A467" s="1" t="str">
        <f>IF(A466="","",A892)</f>
        <v/>
      </c>
      <c r="B467" s="2" t="str">
        <f>IF(A466="","",B892)</f>
        <v/>
      </c>
    </row>
    <row r="468" spans="1:10" x14ac:dyDescent="0.25">
      <c r="A468" s="1" t="str">
        <f>IF(A466="","",A893)</f>
        <v/>
      </c>
      <c r="B468" s="2" t="str">
        <f>IF(A466="","",B893)</f>
        <v/>
      </c>
      <c r="C468" s="34" t="s">
        <v>13</v>
      </c>
      <c r="D468" s="35"/>
      <c r="E468" s="35"/>
      <c r="F468" s="35"/>
      <c r="G468" s="35"/>
      <c r="H468" s="35"/>
      <c r="I468" s="35"/>
      <c r="J468" s="36"/>
    </row>
    <row r="469" spans="1:10" x14ac:dyDescent="0.25">
      <c r="A469" s="1" t="str">
        <f>IF(A466="","",A894)</f>
        <v/>
      </c>
      <c r="B469" s="2" t="str">
        <f>IF(A466="","",B894)</f>
        <v/>
      </c>
      <c r="C469" s="32" t="s">
        <v>14</v>
      </c>
      <c r="D469" s="28"/>
      <c r="E469" s="28"/>
      <c r="F469" s="17"/>
      <c r="G469" s="28" t="s">
        <v>17</v>
      </c>
      <c r="H469" s="28"/>
      <c r="I469" s="28"/>
      <c r="J469" s="29"/>
    </row>
    <row r="470" spans="1:10" x14ac:dyDescent="0.25">
      <c r="A470" s="1" t="str">
        <f>IF(A466="","",IF(J10="RMK2","F =","E ="))</f>
        <v/>
      </c>
      <c r="B470" s="2" t="str">
        <f>IF(A466="","",IF(J10="RMK2",COUNTIF(I11:I880,"F"),COUNTIF(I11:I880,"E")))</f>
        <v/>
      </c>
      <c r="C470" s="32" t="s">
        <v>15</v>
      </c>
      <c r="D470" s="28"/>
      <c r="E470" s="28"/>
      <c r="F470" s="17"/>
      <c r="G470" s="28" t="str">
        <f>G57</f>
        <v>40%  -  44%:  E</v>
      </c>
      <c r="H470" s="28"/>
      <c r="I470" s="28"/>
      <c r="J470" s="29"/>
    </row>
    <row r="471" spans="1:10" ht="16" thickBot="1" x14ac:dyDescent="0.3">
      <c r="A471" s="1" t="str">
        <f>IF(A466="","",IF(J10="RMK1","F =","ALL="))</f>
        <v/>
      </c>
      <c r="B471" s="2" t="str">
        <f>IF(A466="","",IF(J10="RMK1",COUNTIF(I11:I880,"F"),B898))</f>
        <v/>
      </c>
      <c r="C471" s="33" t="s">
        <v>16</v>
      </c>
      <c r="D471" s="30"/>
      <c r="E471" s="30"/>
      <c r="F471" s="15"/>
      <c r="G471" s="30" t="str">
        <f>G58</f>
        <v>Below 40%:  F</v>
      </c>
      <c r="H471" s="30"/>
      <c r="I471" s="30"/>
      <c r="J471" s="31"/>
    </row>
    <row r="472" spans="1:10" x14ac:dyDescent="0.25">
      <c r="A472" s="1" t="str">
        <f>IF(A466="","",IF(J10="RMK3","% E=","% F="))</f>
        <v/>
      </c>
      <c r="B472" s="6" t="str">
        <f>IF(A466="","",IF(J10="RMK3",COUNTIF(I11:I880,"E")/B898,COUNTIF(I11:I880,"F")/B898))</f>
        <v/>
      </c>
      <c r="J472" s="7" t="s">
        <v>26</v>
      </c>
    </row>
    <row r="473" spans="1:10" x14ac:dyDescent="0.25">
      <c r="A473" s="8"/>
      <c r="B473" s="8"/>
    </row>
    <row r="474" spans="1:10" ht="26" x14ac:dyDescent="0.25">
      <c r="B474" s="44" t="s">
        <v>9</v>
      </c>
      <c r="C474" s="44"/>
      <c r="D474" s="44"/>
      <c r="E474" s="44"/>
      <c r="F474" s="44"/>
      <c r="G474" s="44"/>
      <c r="H474" s="44"/>
      <c r="I474" s="44"/>
      <c r="J474" s="44"/>
    </row>
    <row r="475" spans="1:10" ht="23.5" x14ac:dyDescent="0.25">
      <c r="B475" s="45" t="s">
        <v>10</v>
      </c>
      <c r="C475" s="45"/>
      <c r="D475" s="45"/>
      <c r="E475" s="45"/>
      <c r="F475" s="45"/>
      <c r="G475" s="45"/>
      <c r="H475" s="45"/>
      <c r="I475" s="45"/>
      <c r="J475" s="45"/>
    </row>
    <row r="476" spans="1:10" x14ac:dyDescent="0.25"/>
    <row r="477" spans="1:10" x14ac:dyDescent="0.25">
      <c r="A477" s="38" t="str">
        <f>A5</f>
        <v>School of Student: CE-SPESS</v>
      </c>
      <c r="B477" s="38"/>
      <c r="C477" s="38"/>
      <c r="E477" s="39" t="str">
        <f>E5</f>
        <v>Semester: HARNATTAN</v>
      </c>
      <c r="F477" s="39"/>
      <c r="G477" s="39"/>
      <c r="H477" s="39"/>
      <c r="I477" s="39"/>
      <c r="J477" s="39"/>
    </row>
    <row r="478" spans="1:10" x14ac:dyDescent="0.25">
      <c r="A478" s="38" t="str">
        <f>A6</f>
        <v>Department: PRM</v>
      </c>
      <c r="B478" s="38"/>
      <c r="C478" s="38"/>
      <c r="E478" s="39" t="str">
        <f>E6</f>
        <v>Session: 2023/2024</v>
      </c>
      <c r="F478" s="39"/>
      <c r="G478" s="39"/>
      <c r="H478" s="39"/>
      <c r="I478" s="39"/>
      <c r="J478" s="39"/>
    </row>
    <row r="479" spans="1:10" x14ac:dyDescent="0.25">
      <c r="A479" s="38" t="str">
        <f>A7</f>
        <v>Title of Course: INTODUCTION TO PROCUREMENT</v>
      </c>
      <c r="B479" s="38"/>
      <c r="C479" s="38"/>
      <c r="E479" s="39" t="str">
        <f>E7</f>
        <v>Course Code:   PRM 201  Units:  3</v>
      </c>
      <c r="F479" s="39"/>
      <c r="G479" s="39"/>
      <c r="H479" s="39"/>
      <c r="I479" s="39"/>
      <c r="J479" s="39"/>
    </row>
    <row r="480" spans="1:10" x14ac:dyDescent="0.25">
      <c r="A480" s="38" t="str">
        <f>A8</f>
        <v>School Offering Course: CE-SPESS</v>
      </c>
      <c r="B480" s="38"/>
      <c r="C480" s="38"/>
      <c r="E480" s="39" t="str">
        <f>E8</f>
        <v>Date: 17/4/2025</v>
      </c>
      <c r="F480" s="39"/>
      <c r="G480" s="39"/>
      <c r="H480" s="39"/>
      <c r="I480" s="39"/>
      <c r="J480" s="39"/>
    </row>
    <row r="481" spans="1:11" x14ac:dyDescent="0.25">
      <c r="A481" s="27" t="str">
        <f>IF(A9="","",A9)</f>
        <v/>
      </c>
      <c r="B481" s="27"/>
      <c r="C481" s="27"/>
      <c r="D481" s="27"/>
      <c r="E481" s="27"/>
      <c r="F481" s="27"/>
      <c r="G481" s="27"/>
      <c r="H481" s="27"/>
      <c r="I481" s="27"/>
      <c r="J481" s="27"/>
    </row>
    <row r="482" spans="1:11" x14ac:dyDescent="0.25">
      <c r="A482" s="3" t="s">
        <v>0</v>
      </c>
      <c r="B482" s="3" t="s">
        <v>5</v>
      </c>
      <c r="C482" s="3" t="s">
        <v>6</v>
      </c>
      <c r="D482" s="3" t="s">
        <v>8</v>
      </c>
      <c r="E482" s="3" t="s">
        <v>1</v>
      </c>
      <c r="F482" s="3" t="s">
        <v>2</v>
      </c>
      <c r="G482" s="3" t="s">
        <v>3</v>
      </c>
      <c r="H482" s="3" t="s">
        <v>4</v>
      </c>
      <c r="I482" s="3" t="s">
        <v>7</v>
      </c>
      <c r="J482" s="3" t="str">
        <f>J10</f>
        <v>RMK1</v>
      </c>
    </row>
    <row r="483" spans="1:11" x14ac:dyDescent="0.35">
      <c r="A483" s="4">
        <v>321</v>
      </c>
      <c r="B483" s="19" t="str">
        <f>IF(Sheet1!B322="","",Sheet1!B322)</f>
        <v/>
      </c>
      <c r="C483" s="4" t="str">
        <f>IF(Sheet1!C322="","",Sheet1!C322)</f>
        <v/>
      </c>
      <c r="D483" s="4" t="str">
        <f>IF(Sheet1!D322="","",Sheet1!D322)</f>
        <v/>
      </c>
      <c r="E483" s="4" t="str">
        <f>IF(Sheet1!E322="","",Sheet1!E322)</f>
        <v/>
      </c>
      <c r="F483" s="4" t="str">
        <f>IF(Sheet1!F322="","",Sheet1!F322)</f>
        <v/>
      </c>
      <c r="G483" s="4" t="str">
        <f>IF(Sheet1!G322="","",Sheet1!G322)</f>
        <v/>
      </c>
      <c r="H483" s="13" t="str">
        <f>IF(AND(E483="",F483="",G483=""),"",IF(K483&lt;&gt;"",SUM(E483:G483)+K483,IF(SUM(E483:G483)&gt;100,"ERROR",IF(AND(E10="TEST",SUM(E483:G483)&lt;=100),SUM(E483:G483),IF(AND(E10="*TEST",F483="",E483&lt;=30,G483&lt;=70),SUM(E483:G483),IF(AND(E10="*TEST",F483&lt;=20,E483&lt;=20,G483&lt;=60),SUM(E483:G483),IF(AND(E10="*TEST",F483="-",E483&lt;=20,G483&lt;=60),SUM(E483:G483),"ERROR")))))))</f>
        <v/>
      </c>
      <c r="I483" s="4" t="str">
        <f>IF(H483="ERROR","ERROR",IF(H483="","",IF(AND(F10="*LAB",J10="RMK1",F483="-"),"F",IF(AND(F10="*LAB",J10="RMK2",F483="-"),"F",IF(AND(F10="*LAB",J10="RMK3",F483="-"),"E",IF(H483&gt;69.5,"A",IF(H483&gt;59.5,"B",IF(H483&gt;49.5,"C",IF(AND(D10="*PROGRAM",J10="RMK1",H483&lt;49.5),"F",IF(AND(D10="*PROGRAM",J10="RMK2",H483&lt;49.5),"F",IF(AND(D10="*PROGRAM",J10="RMK3",H483&lt;49.5),"E",IF(H483&gt;44.5,"D",IF(AND(J10="RMK3",H483&lt;44.5),"E",IF(AND(J10="RMK2",H483&lt;44.5),"F",IF(AND(J10="RMK1",H483&gt;39.5),"E","F")))))))))))))))</f>
        <v/>
      </c>
      <c r="J483" s="23" t="str">
        <f>IF(H483="ERROR","ERROR",IF(I483="","",IF(AND(J10="RMK3",I483="E",K483&lt;&gt;""),"*FAIL",IF(AND(J10="RMK1",I483="F",K483&lt;&gt;""),"*FAIL",IF(AND(J10="RMK2",I483="F",K483&lt;&gt;""),"*FAIL",IF(AND(J10="RMK1",K483&lt;&gt;""),"*PASS",IF(AND(J10="RMK2",K483&lt;&gt;""),"*PASS",IF(AND(J10="RMK3",K483&lt;&gt;""),"*PASS",IF(AND(J10="RMK3",I483="E"),"FAIL",IF(AND(J10="RMK1",I483="F"),"FAIL",IF(AND(J10="RMK2",I483="F"),"FAIL",IF(J10="RMK1","PASS",IF(J10="RMK2","PASS",IF(J10="RMK3","PASS","ERROR"))))))))))))))</f>
        <v/>
      </c>
      <c r="K483" s="22" t="str">
        <f>IF(Sheet1!I322="","",Sheet1!I322)</f>
        <v/>
      </c>
    </row>
    <row r="484" spans="1:11" x14ac:dyDescent="0.35">
      <c r="A484" s="4">
        <v>322</v>
      </c>
      <c r="B484" s="19" t="str">
        <f>IF(Sheet1!B323="","",Sheet1!B323)</f>
        <v/>
      </c>
      <c r="C484" s="4" t="str">
        <f>IF(Sheet1!C323="","",Sheet1!C323)</f>
        <v/>
      </c>
      <c r="D484" s="4" t="str">
        <f>IF(Sheet1!D323="","",Sheet1!D323)</f>
        <v/>
      </c>
      <c r="E484" s="4" t="str">
        <f>IF(Sheet1!E323="","",Sheet1!E323)</f>
        <v/>
      </c>
      <c r="F484" s="4" t="str">
        <f>IF(Sheet1!F323="","",Sheet1!F323)</f>
        <v/>
      </c>
      <c r="G484" s="4" t="str">
        <f>IF(Sheet1!G323="","",Sheet1!G323)</f>
        <v/>
      </c>
      <c r="H484" s="13" t="str">
        <f>IF(AND(E484="",F484="",G484=""),"",IF(K484&lt;&gt;"",SUM(E484:G484)+K484,IF(SUM(E484:G484)&gt;100,"ERROR",IF(AND(E10="TEST",SUM(E484:G484)&lt;=100),SUM(E484:G484),IF(AND(E10="*TEST",F484="",E484&lt;=30,G484&lt;=70),SUM(E484:G484),IF(AND(E10="*TEST",F484&lt;=20,E484&lt;=20,G484&lt;=60),SUM(E484:G484),IF(AND(E10="*TEST",F484="-",E484&lt;=20,G484&lt;=60),SUM(E484:G484),"ERROR")))))))</f>
        <v/>
      </c>
      <c r="I484" s="4" t="str">
        <f>IF(H484="ERROR","ERROR",IF(H484="","",IF(AND(F10="*LAB",J10="RMK1",F484="-"),"F",IF(AND(F10="*LAB",J10="RMK2",F484="-"),"F",IF(AND(F10="*LAB",J10="RMK3",F484="-"),"E",IF(H484&gt;69.5,"A",IF(H484&gt;59.5,"B",IF(H484&gt;49.5,"C",IF(AND(D10="*PROGRAM",J10="RMK1",H484&lt;49.5),"F",IF(AND(D10="*PROGRAM",J10="RMK2",H484&lt;49.5),"F",IF(AND(D10="*PROGRAM",J10="RMK3",H484&lt;49.5),"E",IF(H484&gt;44.5,"D",IF(AND(J10="RMK3",H484&lt;44.5),"E",IF(AND(J10="RMK2",H484&lt;44.5),"F",IF(AND(J10="RMK1",H484&gt;39.5),"E","F")))))))))))))))</f>
        <v/>
      </c>
      <c r="J484" s="23" t="str">
        <f>IF(H484="ERROR","ERROR",IF(I484="","",IF(AND(J10="RMK3",I484="E",K484&lt;&gt;""),"*FAIL",IF(AND(J10="RMK1",I484="F",K484&lt;&gt;""),"*FAIL",IF(AND(J10="RMK2",I484="F",K484&lt;&gt;""),"*FAIL",IF(AND(J10="RMK1",K484&lt;&gt;""),"*PASS",IF(AND(J10="RMK2",K484&lt;&gt;""),"*PASS",IF(AND(J10="RMK3",K484&lt;&gt;""),"*PASS",IF(AND(J10="RMK3",I484="E"),"FAIL",IF(AND(J10="RMK1",I484="F"),"FAIL",IF(AND(J10="RMK2",I484="F"),"FAIL",IF(J10="RMK1","PASS",IF(J10="RMK2","PASS",IF(J10="RMK3","PASS","ERROR"))))))))))))))</f>
        <v/>
      </c>
      <c r="K484" s="22" t="str">
        <f>IF(Sheet1!I323="","",Sheet1!I323)</f>
        <v/>
      </c>
    </row>
    <row r="485" spans="1:11" x14ac:dyDescent="0.35">
      <c r="A485" s="4">
        <v>323</v>
      </c>
      <c r="B485" s="19" t="str">
        <f>IF(Sheet1!B324="","",Sheet1!B324)</f>
        <v/>
      </c>
      <c r="C485" s="4" t="str">
        <f>IF(Sheet1!C324="","",Sheet1!C324)</f>
        <v/>
      </c>
      <c r="D485" s="4" t="str">
        <f>IF(Sheet1!D324="","",Sheet1!D324)</f>
        <v/>
      </c>
      <c r="E485" s="4" t="str">
        <f>IF(Sheet1!E324="","",Sheet1!E324)</f>
        <v/>
      </c>
      <c r="F485" s="4" t="str">
        <f>IF(Sheet1!F324="","",Sheet1!F324)</f>
        <v/>
      </c>
      <c r="G485" s="4" t="str">
        <f>IF(Sheet1!G324="","",Sheet1!G324)</f>
        <v/>
      </c>
      <c r="H485" s="13" t="str">
        <f>IF(AND(E485="",F485="",G485=""),"",IF(K485&lt;&gt;"",SUM(E485:G485)+K485,IF(SUM(E485:G485)&gt;100,"ERROR",IF(AND(E10="TEST",SUM(E485:G485)&lt;=100),SUM(E485:G485),IF(AND(E10="*TEST",F485="",E485&lt;=30,G485&lt;=70),SUM(E485:G485),IF(AND(E10="*TEST",F485&lt;=20,E485&lt;=20,G485&lt;=60),SUM(E485:G485),IF(AND(E10="*TEST",F485="-",E485&lt;=20,G485&lt;=60),SUM(E485:G485),"ERROR")))))))</f>
        <v/>
      </c>
      <c r="I485" s="4" t="str">
        <f>IF(H485="ERROR","ERROR",IF(H485="","",IF(AND(F10="*LAB",J10="RMK1",F485="-"),"F",IF(AND(F10="*LAB",J10="RMK2",F485="-"),"F",IF(AND(F10="*LAB",J10="RMK3",F485="-"),"E",IF(H485&gt;69.5,"A",IF(H485&gt;59.5,"B",IF(H485&gt;49.5,"C",IF(AND(D10="*PROGRAM",J10="RMK1",H485&lt;49.5),"F",IF(AND(D10="*PROGRAM",J10="RMK2",H485&lt;49.5),"F",IF(AND(D10="*PROGRAM",J10="RMK3",H485&lt;49.5),"E",IF(H485&gt;44.5,"D",IF(AND(J10="RMK3",H485&lt;44.5),"E",IF(AND(J10="RMK2",H485&lt;44.5),"F",IF(AND(J10="RMK1",H485&gt;39.5),"E","F")))))))))))))))</f>
        <v/>
      </c>
      <c r="J485" s="23" t="str">
        <f>IF(H485="ERROR","ERROR",IF(I485="","",IF(AND(J10="RMK3",I485="E",K485&lt;&gt;""),"*FAIL",IF(AND(J10="RMK1",I485="F",K485&lt;&gt;""),"*FAIL",IF(AND(J10="RMK2",I485="F",K485&lt;&gt;""),"*FAIL",IF(AND(J10="RMK1",K485&lt;&gt;""),"*PASS",IF(AND(J10="RMK2",K485&lt;&gt;""),"*PASS",IF(AND(J10="RMK3",K485&lt;&gt;""),"*PASS",IF(AND(J10="RMK3",I485="E"),"FAIL",IF(AND(J10="RMK1",I485="F"),"FAIL",IF(AND(J10="RMK2",I485="F"),"FAIL",IF(J10="RMK1","PASS",IF(J10="RMK2","PASS",IF(J10="RMK3","PASS","ERROR"))))))))))))))</f>
        <v/>
      </c>
      <c r="K485" s="22" t="str">
        <f>IF(Sheet1!I324="","",Sheet1!I324)</f>
        <v/>
      </c>
    </row>
    <row r="486" spans="1:11" x14ac:dyDescent="0.35">
      <c r="A486" s="4">
        <v>324</v>
      </c>
      <c r="B486" s="19" t="str">
        <f>IF(Sheet1!B325="","",Sheet1!B325)</f>
        <v/>
      </c>
      <c r="C486" s="4" t="str">
        <f>IF(Sheet1!C325="","",Sheet1!C325)</f>
        <v/>
      </c>
      <c r="D486" s="4" t="str">
        <f>IF(Sheet1!D325="","",Sheet1!D325)</f>
        <v/>
      </c>
      <c r="E486" s="4" t="str">
        <f>IF(Sheet1!E325="","",Sheet1!E325)</f>
        <v/>
      </c>
      <c r="F486" s="4" t="str">
        <f>IF(Sheet1!F325="","",Sheet1!F325)</f>
        <v/>
      </c>
      <c r="G486" s="4" t="str">
        <f>IF(Sheet1!G325="","",Sheet1!G325)</f>
        <v/>
      </c>
      <c r="H486" s="13" t="str">
        <f>IF(AND(E486="",F486="",G486=""),"",IF(K486&lt;&gt;"",SUM(E486:G486)+K486,IF(SUM(E486:G486)&gt;100,"ERROR",IF(AND(E10="TEST",SUM(E486:G486)&lt;=100),SUM(E486:G486),IF(AND(E10="*TEST",F486="",E486&lt;=30,G486&lt;=70),SUM(E486:G486),IF(AND(E10="*TEST",F486&lt;=20,E486&lt;=20,G486&lt;=60),SUM(E486:G486),IF(AND(E10="*TEST",F486="-",E486&lt;=20,G486&lt;=60),SUM(E486:G486),"ERROR")))))))</f>
        <v/>
      </c>
      <c r="I486" s="4" t="str">
        <f>IF(H486="ERROR","ERROR",IF(H486="","",IF(AND(F10="*LAB",J10="RMK1",F486="-"),"F",IF(AND(F10="*LAB",J10="RMK2",F486="-"),"F",IF(AND(F10="*LAB",J10="RMK3",F486="-"),"E",IF(H486&gt;69.5,"A",IF(H486&gt;59.5,"B",IF(H486&gt;49.5,"C",IF(AND(D10="*PROGRAM",J10="RMK1",H486&lt;49.5),"F",IF(AND(D10="*PROGRAM",J10="RMK2",H486&lt;49.5),"F",IF(AND(D10="*PROGRAM",J10="RMK3",H486&lt;49.5),"E",IF(H486&gt;44.5,"D",IF(AND(J10="RMK3",H486&lt;44.5),"E",IF(AND(J10="RMK2",H486&lt;44.5),"F",IF(AND(J10="RMK1",H486&gt;39.5),"E","F")))))))))))))))</f>
        <v/>
      </c>
      <c r="J486" s="23" t="str">
        <f>IF(H486="ERROR","ERROR",IF(I486="","",IF(AND(J10="RMK3",I486="E",K486&lt;&gt;""),"*FAIL",IF(AND(J10="RMK1",I486="F",K486&lt;&gt;""),"*FAIL",IF(AND(J10="RMK2",I486="F",K486&lt;&gt;""),"*FAIL",IF(AND(J10="RMK1",K486&lt;&gt;""),"*PASS",IF(AND(J10="RMK2",K486&lt;&gt;""),"*PASS",IF(AND(J10="RMK3",K486&lt;&gt;""),"*PASS",IF(AND(J10="RMK3",I486="E"),"FAIL",IF(AND(J10="RMK1",I486="F"),"FAIL",IF(AND(J10="RMK2",I486="F"),"FAIL",IF(J10="RMK1","PASS",IF(J10="RMK2","PASS",IF(J10="RMK3","PASS","ERROR"))))))))))))))</f>
        <v/>
      </c>
      <c r="K486" s="22" t="str">
        <f>IF(Sheet1!I325="","",Sheet1!I325)</f>
        <v/>
      </c>
    </row>
    <row r="487" spans="1:11" x14ac:dyDescent="0.35">
      <c r="A487" s="4">
        <v>325</v>
      </c>
      <c r="B487" s="19" t="str">
        <f>IF(Sheet1!B326="","",Sheet1!B326)</f>
        <v/>
      </c>
      <c r="C487" s="4" t="str">
        <f>IF(Sheet1!C326="","",Sheet1!C326)</f>
        <v/>
      </c>
      <c r="D487" s="4" t="str">
        <f>IF(Sheet1!D326="","",Sheet1!D326)</f>
        <v/>
      </c>
      <c r="E487" s="4" t="str">
        <f>IF(Sheet1!E326="","",Sheet1!E326)</f>
        <v/>
      </c>
      <c r="F487" s="4" t="str">
        <f>IF(Sheet1!F326="","",Sheet1!F326)</f>
        <v/>
      </c>
      <c r="G487" s="4" t="str">
        <f>IF(Sheet1!G326="","",Sheet1!G326)</f>
        <v/>
      </c>
      <c r="H487" s="13" t="str">
        <f>IF(AND(E487="",F487="",G487=""),"",IF(K487&lt;&gt;"",SUM(E487:G487)+K487,IF(SUM(E487:G487)&gt;100,"ERROR",IF(AND(E10="TEST",SUM(E487:G487)&lt;=100),SUM(E487:G487),IF(AND(E10="*TEST",F487="",E487&lt;=30,G487&lt;=70),SUM(E487:G487),IF(AND(E10="*TEST",F487&lt;=20,E487&lt;=20,G487&lt;=60),SUM(E487:G487),IF(AND(E10="*TEST",F487="-",E487&lt;=20,G487&lt;=60),SUM(E487:G487),"ERROR")))))))</f>
        <v/>
      </c>
      <c r="I487" s="4" t="str">
        <f>IF(H487="ERROR","ERROR",IF(H487="","",IF(AND(F10="*LAB",J10="RMK1",F487="-"),"F",IF(AND(F10="*LAB",J10="RMK2",F487="-"),"F",IF(AND(F10="*LAB",J10="RMK3",F487="-"),"E",IF(H487&gt;69.5,"A",IF(H487&gt;59.5,"B",IF(H487&gt;49.5,"C",IF(AND(D10="*PROGRAM",J10="RMK1",H487&lt;49.5),"F",IF(AND(D10="*PROGRAM",J10="RMK2",H487&lt;49.5),"F",IF(AND(D10="*PROGRAM",J10="RMK3",H487&lt;49.5),"E",IF(H487&gt;44.5,"D",IF(AND(J10="RMK3",H487&lt;44.5),"E",IF(AND(J10="RMK2",H487&lt;44.5),"F",IF(AND(J10="RMK1",H487&gt;39.5),"E","F")))))))))))))))</f>
        <v/>
      </c>
      <c r="J487" s="23" t="str">
        <f>IF(H487="ERROR","ERROR",IF(I487="","",IF(AND(J10="RMK3",I487="E",K487&lt;&gt;""),"*FAIL",IF(AND(J10="RMK1",I487="F",K487&lt;&gt;""),"*FAIL",IF(AND(J10="RMK2",I487="F",K487&lt;&gt;""),"*FAIL",IF(AND(J10="RMK1",K487&lt;&gt;""),"*PASS",IF(AND(J10="RMK2",K487&lt;&gt;""),"*PASS",IF(AND(J10="RMK3",K487&lt;&gt;""),"*PASS",IF(AND(J10="RMK3",I487="E"),"FAIL",IF(AND(J10="RMK1",I487="F"),"FAIL",IF(AND(J10="RMK2",I487="F"),"FAIL",IF(J10="RMK1","PASS",IF(J10="RMK2","PASS",IF(J10="RMK3","PASS","ERROR"))))))))))))))</f>
        <v/>
      </c>
      <c r="K487" s="22" t="str">
        <f>IF(Sheet1!I326="","",Sheet1!I326)</f>
        <v/>
      </c>
    </row>
    <row r="488" spans="1:11" x14ac:dyDescent="0.35">
      <c r="A488" s="4">
        <v>326</v>
      </c>
      <c r="B488" s="19" t="str">
        <f>IF(Sheet1!B327="","",Sheet1!B327)</f>
        <v/>
      </c>
      <c r="C488" s="4" t="str">
        <f>IF(Sheet1!C327="","",Sheet1!C327)</f>
        <v/>
      </c>
      <c r="D488" s="4" t="str">
        <f>IF(Sheet1!D327="","",Sheet1!D327)</f>
        <v/>
      </c>
      <c r="E488" s="4" t="str">
        <f>IF(Sheet1!E327="","",Sheet1!E327)</f>
        <v/>
      </c>
      <c r="F488" s="4" t="str">
        <f>IF(Sheet1!F327="","",Sheet1!F327)</f>
        <v/>
      </c>
      <c r="G488" s="4" t="str">
        <f>IF(Sheet1!G327="","",Sheet1!G327)</f>
        <v/>
      </c>
      <c r="H488" s="13" t="str">
        <f>IF(AND(E488="",F488="",G488=""),"",IF(K488&lt;&gt;"",SUM(E488:G488)+K488,IF(SUM(E488:G488)&gt;100,"ERROR",IF(AND(E10="TEST",SUM(E488:G488)&lt;=100),SUM(E488:G488),IF(AND(E10="*TEST",F488="",E488&lt;=30,G488&lt;=70),SUM(E488:G488),IF(AND(E10="*TEST",F488&lt;=20,E488&lt;=20,G488&lt;=60),SUM(E488:G488),IF(AND(E10="*TEST",F488="-",E488&lt;=20,G488&lt;=60),SUM(E488:G488),"ERROR")))))))</f>
        <v/>
      </c>
      <c r="I488" s="4" t="str">
        <f>IF(H488="ERROR","ERROR",IF(H488="","",IF(AND(F10="*LAB",J10="RMK1",F488="-"),"F",IF(AND(F10="*LAB",J10="RMK2",F488="-"),"F",IF(AND(F10="*LAB",J10="RMK3",F488="-"),"E",IF(H488&gt;69.5,"A",IF(H488&gt;59.5,"B",IF(H488&gt;49.5,"C",IF(AND(D10="*PROGRAM",J10="RMK1",H488&lt;49.5),"F",IF(AND(D10="*PROGRAM",J10="RMK2",H488&lt;49.5),"F",IF(AND(D10="*PROGRAM",J10="RMK3",H488&lt;49.5),"E",IF(H488&gt;44.5,"D",IF(AND(J10="RMK3",H488&lt;44.5),"E",IF(AND(J10="RMK2",H488&lt;44.5),"F",IF(AND(J10="RMK1",H488&gt;39.5),"E","F")))))))))))))))</f>
        <v/>
      </c>
      <c r="J488" s="23" t="str">
        <f>IF(H488="ERROR","ERROR",IF(I488="","",IF(AND(J10="RMK3",I488="E",K488&lt;&gt;""),"*FAIL",IF(AND(J10="RMK1",I488="F",K488&lt;&gt;""),"*FAIL",IF(AND(J10="RMK2",I488="F",K488&lt;&gt;""),"*FAIL",IF(AND(J10="RMK1",K488&lt;&gt;""),"*PASS",IF(AND(J10="RMK2",K488&lt;&gt;""),"*PASS",IF(AND(J10="RMK3",K488&lt;&gt;""),"*PASS",IF(AND(J10="RMK3",I488="E"),"FAIL",IF(AND(J10="RMK1",I488="F"),"FAIL",IF(AND(J10="RMK2",I488="F"),"FAIL",IF(J10="RMK1","PASS",IF(J10="RMK2","PASS",IF(J10="RMK3","PASS","ERROR"))))))))))))))</f>
        <v/>
      </c>
      <c r="K488" s="22" t="str">
        <f>IF(Sheet1!I327="","",Sheet1!I327)</f>
        <v/>
      </c>
    </row>
    <row r="489" spans="1:11" x14ac:dyDescent="0.35">
      <c r="A489" s="4">
        <v>327</v>
      </c>
      <c r="B489" s="19" t="str">
        <f>IF(Sheet1!B328="","",Sheet1!B328)</f>
        <v/>
      </c>
      <c r="C489" s="4" t="str">
        <f>IF(Sheet1!C328="","",Sheet1!C328)</f>
        <v/>
      </c>
      <c r="D489" s="4" t="str">
        <f>IF(Sheet1!D328="","",Sheet1!D328)</f>
        <v/>
      </c>
      <c r="E489" s="4" t="str">
        <f>IF(Sheet1!E328="","",Sheet1!E328)</f>
        <v/>
      </c>
      <c r="F489" s="4" t="str">
        <f>IF(Sheet1!F328="","",Sheet1!F328)</f>
        <v/>
      </c>
      <c r="G489" s="4" t="str">
        <f>IF(Sheet1!G328="","",Sheet1!G328)</f>
        <v/>
      </c>
      <c r="H489" s="13" t="str">
        <f>IF(AND(E489="",F489="",G489=""),"",IF(K489&lt;&gt;"",SUM(E489:G489)+K489,IF(SUM(E489:G489)&gt;100,"ERROR",IF(AND(E10="TEST",SUM(E489:G489)&lt;=100),SUM(E489:G489),IF(AND(E10="*TEST",F489="",E489&lt;=30,G489&lt;=70),SUM(E489:G489),IF(AND(E10="*TEST",F489&lt;=20,E489&lt;=20,G489&lt;=60),SUM(E489:G489),IF(AND(E10="*TEST",F489="-",E489&lt;=20,G489&lt;=60),SUM(E489:G489),"ERROR")))))))</f>
        <v/>
      </c>
      <c r="I489" s="4" t="str">
        <f>IF(H489="ERROR","ERROR",IF(H489="","",IF(AND(F10="*LAB",J10="RMK1",F489="-"),"F",IF(AND(F10="*LAB",J10="RMK2",F489="-"),"F",IF(AND(F10="*LAB",J10="RMK3",F489="-"),"E",IF(H489&gt;69.5,"A",IF(H489&gt;59.5,"B",IF(H489&gt;49.5,"C",IF(AND(D10="*PROGRAM",J10="RMK1",H489&lt;49.5),"F",IF(AND(D10="*PROGRAM",J10="RMK2",H489&lt;49.5),"F",IF(AND(D10="*PROGRAM",J10="RMK3",H489&lt;49.5),"E",IF(H489&gt;44.5,"D",IF(AND(J10="RMK3",H489&lt;44.5),"E",IF(AND(J10="RMK2",H489&lt;44.5),"F",IF(AND(J10="RMK1",H489&gt;39.5),"E","F")))))))))))))))</f>
        <v/>
      </c>
      <c r="J489" s="23" t="str">
        <f>IF(H489="ERROR","ERROR",IF(I489="","",IF(AND(J10="RMK3",I489="E",K489&lt;&gt;""),"*FAIL",IF(AND(J10="RMK1",I489="F",K489&lt;&gt;""),"*FAIL",IF(AND(J10="RMK2",I489="F",K489&lt;&gt;""),"*FAIL",IF(AND(J10="RMK1",K489&lt;&gt;""),"*PASS",IF(AND(J10="RMK2",K489&lt;&gt;""),"*PASS",IF(AND(J10="RMK3",K489&lt;&gt;""),"*PASS",IF(AND(J10="RMK3",I489="E"),"FAIL",IF(AND(J10="RMK1",I489="F"),"FAIL",IF(AND(J10="RMK2",I489="F"),"FAIL",IF(J10="RMK1","PASS",IF(J10="RMK2","PASS",IF(J10="RMK3","PASS","ERROR"))))))))))))))</f>
        <v/>
      </c>
      <c r="K489" s="22" t="str">
        <f>IF(Sheet1!I328="","",Sheet1!I328)</f>
        <v/>
      </c>
    </row>
    <row r="490" spans="1:11" x14ac:dyDescent="0.35">
      <c r="A490" s="4">
        <v>328</v>
      </c>
      <c r="B490" s="19" t="str">
        <f>IF(Sheet1!B329="","",Sheet1!B329)</f>
        <v/>
      </c>
      <c r="C490" s="4" t="str">
        <f>IF(Sheet1!C329="","",Sheet1!C329)</f>
        <v/>
      </c>
      <c r="D490" s="4" t="str">
        <f>IF(Sheet1!D329="","",Sheet1!D329)</f>
        <v/>
      </c>
      <c r="E490" s="4" t="str">
        <f>IF(Sheet1!E329="","",Sheet1!E329)</f>
        <v/>
      </c>
      <c r="F490" s="4" t="str">
        <f>IF(Sheet1!F329="","",Sheet1!F329)</f>
        <v/>
      </c>
      <c r="G490" s="4" t="str">
        <f>IF(Sheet1!G329="","",Sheet1!G329)</f>
        <v/>
      </c>
      <c r="H490" s="13" t="str">
        <f>IF(AND(E490="",F490="",G490=""),"",IF(K490&lt;&gt;"",SUM(E490:G490)+K490,IF(SUM(E490:G490)&gt;100,"ERROR",IF(AND(E10="TEST",SUM(E490:G490)&lt;=100),SUM(E490:G490),IF(AND(E10="*TEST",F490="",E490&lt;=30,G490&lt;=70),SUM(E490:G490),IF(AND(E10="*TEST",F490&lt;=20,E490&lt;=20,G490&lt;=60),SUM(E490:G490),IF(AND(E10="*TEST",F490="-",E490&lt;=20,G490&lt;=60),SUM(E490:G490),"ERROR")))))))</f>
        <v/>
      </c>
      <c r="I490" s="4" t="str">
        <f>IF(H490="ERROR","ERROR",IF(H490="","",IF(AND(F10="*LAB",J10="RMK1",F490="-"),"F",IF(AND(F10="*LAB",J10="RMK2",F490="-"),"F",IF(AND(F10="*LAB",J10="RMK3",F490="-"),"E",IF(H490&gt;69.5,"A",IF(H490&gt;59.5,"B",IF(H490&gt;49.5,"C",IF(AND(D10="*PROGRAM",J10="RMK1",H490&lt;49.5),"F",IF(AND(D10="*PROGRAM",J10="RMK2",H490&lt;49.5),"F",IF(AND(D10="*PROGRAM",J10="RMK3",H490&lt;49.5),"E",IF(H490&gt;44.5,"D",IF(AND(J10="RMK3",H490&lt;44.5),"E",IF(AND(J10="RMK2",H490&lt;44.5),"F",IF(AND(J10="RMK1",H490&gt;39.5),"E","F")))))))))))))))</f>
        <v/>
      </c>
      <c r="J490" s="23" t="str">
        <f>IF(H490="ERROR","ERROR",IF(I490="","",IF(AND(J10="RMK3",I490="E",K490&lt;&gt;""),"*FAIL",IF(AND(J10="RMK1",I490="F",K490&lt;&gt;""),"*FAIL",IF(AND(J10="RMK2",I490="F",K490&lt;&gt;""),"*FAIL",IF(AND(J10="RMK1",K490&lt;&gt;""),"*PASS",IF(AND(J10="RMK2",K490&lt;&gt;""),"*PASS",IF(AND(J10="RMK3",K490&lt;&gt;""),"*PASS",IF(AND(J10="RMK3",I490="E"),"FAIL",IF(AND(J10="RMK1",I490="F"),"FAIL",IF(AND(J10="RMK2",I490="F"),"FAIL",IF(J10="RMK1","PASS",IF(J10="RMK2","PASS",IF(J10="RMK3","PASS","ERROR"))))))))))))))</f>
        <v/>
      </c>
      <c r="K490" s="22" t="str">
        <f>IF(Sheet1!I329="","",Sheet1!I329)</f>
        <v/>
      </c>
    </row>
    <row r="491" spans="1:11" x14ac:dyDescent="0.35">
      <c r="A491" s="4">
        <v>329</v>
      </c>
      <c r="B491" s="19" t="str">
        <f>IF(Sheet1!B330="","",Sheet1!B330)</f>
        <v/>
      </c>
      <c r="C491" s="4" t="str">
        <f>IF(Sheet1!C330="","",Sheet1!C330)</f>
        <v/>
      </c>
      <c r="D491" s="4" t="str">
        <f>IF(Sheet1!D330="","",Sheet1!D330)</f>
        <v/>
      </c>
      <c r="E491" s="4" t="str">
        <f>IF(Sheet1!E330="","",Sheet1!E330)</f>
        <v/>
      </c>
      <c r="F491" s="4" t="str">
        <f>IF(Sheet1!F330="","",Sheet1!F330)</f>
        <v/>
      </c>
      <c r="G491" s="4" t="str">
        <f>IF(Sheet1!G330="","",Sheet1!G330)</f>
        <v/>
      </c>
      <c r="H491" s="13" t="str">
        <f>IF(AND(E491="",F491="",G491=""),"",IF(K491&lt;&gt;"",SUM(E491:G491)+K491,IF(SUM(E491:G491)&gt;100,"ERROR",IF(AND(E10="TEST",SUM(E491:G491)&lt;=100),SUM(E491:G491),IF(AND(E10="*TEST",F491="",E491&lt;=30,G491&lt;=70),SUM(E491:G491),IF(AND(E10="*TEST",F491&lt;=20,E491&lt;=20,G491&lt;=60),SUM(E491:G491),IF(AND(E10="*TEST",F491="-",E491&lt;=20,G491&lt;=60),SUM(E491:G491),"ERROR")))))))</f>
        <v/>
      </c>
      <c r="I491" s="4" t="str">
        <f>IF(H491="ERROR","ERROR",IF(H491="","",IF(AND(F10="*LAB",J10="RMK1",F491="-"),"F",IF(AND(F10="*LAB",J10="RMK2",F491="-"),"F",IF(AND(F10="*LAB",J10="RMK3",F491="-"),"E",IF(H491&gt;69.5,"A",IF(H491&gt;59.5,"B",IF(H491&gt;49.5,"C",IF(AND(D10="*PROGRAM",J10="RMK1",H491&lt;49.5),"F",IF(AND(D10="*PROGRAM",J10="RMK2",H491&lt;49.5),"F",IF(AND(D10="*PROGRAM",J10="RMK3",H491&lt;49.5),"E",IF(H491&gt;44.5,"D",IF(AND(J10="RMK3",H491&lt;44.5),"E",IF(AND(J10="RMK2",H491&lt;44.5),"F",IF(AND(J10="RMK1",H491&gt;39.5),"E","F")))))))))))))))</f>
        <v/>
      </c>
      <c r="J491" s="23" t="str">
        <f>IF(H491="ERROR","ERROR",IF(I491="","",IF(AND(J10="RMK3",I491="E",K491&lt;&gt;""),"*FAIL",IF(AND(J10="RMK1",I491="F",K491&lt;&gt;""),"*FAIL",IF(AND(J10="RMK2",I491="F",K491&lt;&gt;""),"*FAIL",IF(AND(J10="RMK1",K491&lt;&gt;""),"*PASS",IF(AND(J10="RMK2",K491&lt;&gt;""),"*PASS",IF(AND(J10="RMK3",K491&lt;&gt;""),"*PASS",IF(AND(J10="RMK3",I491="E"),"FAIL",IF(AND(J10="RMK1",I491="F"),"FAIL",IF(AND(J10="RMK2",I491="F"),"FAIL",IF(J10="RMK1","PASS",IF(J10="RMK2","PASS",IF(J10="RMK3","PASS","ERROR"))))))))))))))</f>
        <v/>
      </c>
      <c r="K491" s="22" t="str">
        <f>IF(Sheet1!I330="","",Sheet1!I330)</f>
        <v/>
      </c>
    </row>
    <row r="492" spans="1:11" x14ac:dyDescent="0.35">
      <c r="A492" s="4">
        <v>330</v>
      </c>
      <c r="B492" s="19" t="str">
        <f>IF(Sheet1!B331="","",Sheet1!B331)</f>
        <v/>
      </c>
      <c r="C492" s="4" t="str">
        <f>IF(Sheet1!C331="","",Sheet1!C331)</f>
        <v/>
      </c>
      <c r="D492" s="4" t="str">
        <f>IF(Sheet1!D331="","",Sheet1!D331)</f>
        <v/>
      </c>
      <c r="E492" s="4" t="str">
        <f>IF(Sheet1!E331="","",Sheet1!E331)</f>
        <v/>
      </c>
      <c r="F492" s="4" t="str">
        <f>IF(Sheet1!F331="","",Sheet1!F331)</f>
        <v/>
      </c>
      <c r="G492" s="4" t="str">
        <f>IF(Sheet1!G331="","",Sheet1!G331)</f>
        <v/>
      </c>
      <c r="H492" s="13" t="str">
        <f>IF(AND(E492="",F492="",G492=""),"",IF(K492&lt;&gt;"",SUM(E492:G492)+K492,IF(SUM(E492:G492)&gt;100,"ERROR",IF(AND(E10="TEST",SUM(E492:G492)&lt;=100),SUM(E492:G492),IF(AND(E10="*TEST",F492="",E492&lt;=30,G492&lt;=70),SUM(E492:G492),IF(AND(E10="*TEST",F492&lt;=20,E492&lt;=20,G492&lt;=60),SUM(E492:G492),IF(AND(E10="*TEST",F492="-",E492&lt;=20,G492&lt;=60),SUM(E492:G492),"ERROR")))))))</f>
        <v/>
      </c>
      <c r="I492" s="4" t="str">
        <f>IF(H492="ERROR","ERROR",IF(H492="","",IF(AND(F10="*LAB",J10="RMK1",F492="-"),"F",IF(AND(F10="*LAB",J10="RMK2",F492="-"),"F",IF(AND(F10="*LAB",J10="RMK3",F492="-"),"E",IF(H492&gt;69.5,"A",IF(H492&gt;59.5,"B",IF(H492&gt;49.5,"C",IF(AND(D10="*PROGRAM",J10="RMK1",H492&lt;49.5),"F",IF(AND(D10="*PROGRAM",J10="RMK2",H492&lt;49.5),"F",IF(AND(D10="*PROGRAM",J10="RMK3",H492&lt;49.5),"E",IF(H492&gt;44.5,"D",IF(AND(J10="RMK3",H492&lt;44.5),"E",IF(AND(J10="RMK2",H492&lt;44.5),"F",IF(AND(J10="RMK1",H492&gt;39.5),"E","F")))))))))))))))</f>
        <v/>
      </c>
      <c r="J492" s="23" t="str">
        <f>IF(H492="ERROR","ERROR",IF(I492="","",IF(AND(J10="RMK3",I492="E",K492&lt;&gt;""),"*FAIL",IF(AND(J10="RMK1",I492="F",K492&lt;&gt;""),"*FAIL",IF(AND(J10="RMK2",I492="F",K492&lt;&gt;""),"*FAIL",IF(AND(J10="RMK1",K492&lt;&gt;""),"*PASS",IF(AND(J10="RMK2",K492&lt;&gt;""),"*PASS",IF(AND(J10="RMK3",K492&lt;&gt;""),"*PASS",IF(AND(J10="RMK3",I492="E"),"FAIL",IF(AND(J10="RMK1",I492="F"),"FAIL",IF(AND(J10="RMK2",I492="F"),"FAIL",IF(J10="RMK1","PASS",IF(J10="RMK2","PASS",IF(J10="RMK3","PASS","ERROR"))))))))))))))</f>
        <v/>
      </c>
      <c r="K492" s="22" t="str">
        <f>IF(Sheet1!I331="","",Sheet1!I331)</f>
        <v/>
      </c>
    </row>
    <row r="493" spans="1:11" x14ac:dyDescent="0.35">
      <c r="A493" s="4">
        <v>331</v>
      </c>
      <c r="B493" s="19" t="str">
        <f>IF(Sheet1!B332="","",Sheet1!B332)</f>
        <v/>
      </c>
      <c r="C493" s="4" t="str">
        <f>IF(Sheet1!C332="","",Sheet1!C332)</f>
        <v/>
      </c>
      <c r="D493" s="4" t="str">
        <f>IF(Sheet1!D332="","",Sheet1!D332)</f>
        <v/>
      </c>
      <c r="E493" s="4" t="str">
        <f>IF(Sheet1!E332="","",Sheet1!E332)</f>
        <v/>
      </c>
      <c r="F493" s="4" t="str">
        <f>IF(Sheet1!F332="","",Sheet1!F332)</f>
        <v/>
      </c>
      <c r="G493" s="4" t="str">
        <f>IF(Sheet1!G332="","",Sheet1!G332)</f>
        <v/>
      </c>
      <c r="H493" s="13" t="str">
        <f>IF(AND(E493="",F493="",G493=""),"",IF(K493&lt;&gt;"",SUM(E493:G493)+K493,IF(SUM(E493:G493)&gt;100,"ERROR",IF(AND(E10="TEST",SUM(E493:G493)&lt;=100),SUM(E493:G493),IF(AND(E10="*TEST",F493="",E493&lt;=30,G493&lt;=70),SUM(E493:G493),IF(AND(E10="*TEST",F493&lt;=20,E493&lt;=20,G493&lt;=60),SUM(E493:G493),IF(AND(E10="*TEST",F493="-",E493&lt;=20,G493&lt;=60),SUM(E493:G493),"ERROR")))))))</f>
        <v/>
      </c>
      <c r="I493" s="4" t="str">
        <f>IF(H493="ERROR","ERROR",IF(H493="","",IF(AND(F10="*LAB",J10="RMK1",F493="-"),"F",IF(AND(F10="*LAB",J10="RMK2",F493="-"),"F",IF(AND(F10="*LAB",J10="RMK3",F493="-"),"E",IF(H493&gt;69.5,"A",IF(H493&gt;59.5,"B",IF(H493&gt;49.5,"C",IF(AND(D10="*PROGRAM",J10="RMK1",H493&lt;49.5),"F",IF(AND(D10="*PROGRAM",J10="RMK2",H493&lt;49.5),"F",IF(AND(D10="*PROGRAM",J10="RMK3",H493&lt;49.5),"E",IF(H493&gt;44.5,"D",IF(AND(J10="RMK3",H493&lt;44.5),"E",IF(AND(J10="RMK2",H493&lt;44.5),"F",IF(AND(J10="RMK1",H493&gt;39.5),"E","F")))))))))))))))</f>
        <v/>
      </c>
      <c r="J493" s="23" t="str">
        <f>IF(H493="ERROR","ERROR",IF(I493="","",IF(AND(J10="RMK3",I493="E",K493&lt;&gt;""),"*FAIL",IF(AND(J10="RMK1",I493="F",K493&lt;&gt;""),"*FAIL",IF(AND(J10="RMK2",I493="F",K493&lt;&gt;""),"*FAIL",IF(AND(J10="RMK1",K493&lt;&gt;""),"*PASS",IF(AND(J10="RMK2",K493&lt;&gt;""),"*PASS",IF(AND(J10="RMK3",K493&lt;&gt;""),"*PASS",IF(AND(J10="RMK3",I493="E"),"FAIL",IF(AND(J10="RMK1",I493="F"),"FAIL",IF(AND(J10="RMK2",I493="F"),"FAIL",IF(J10="RMK1","PASS",IF(J10="RMK2","PASS",IF(J10="RMK3","PASS","ERROR"))))))))))))))</f>
        <v/>
      </c>
      <c r="K493" s="22" t="str">
        <f>IF(Sheet1!I332="","",Sheet1!I332)</f>
        <v/>
      </c>
    </row>
    <row r="494" spans="1:11" x14ac:dyDescent="0.35">
      <c r="A494" s="4">
        <v>332</v>
      </c>
      <c r="B494" s="19" t="str">
        <f>IF(Sheet1!B333="","",Sheet1!B333)</f>
        <v/>
      </c>
      <c r="C494" s="4" t="str">
        <f>IF(Sheet1!C333="","",Sheet1!C333)</f>
        <v/>
      </c>
      <c r="D494" s="4" t="str">
        <f>IF(Sheet1!D333="","",Sheet1!D333)</f>
        <v/>
      </c>
      <c r="E494" s="4" t="str">
        <f>IF(Sheet1!E333="","",Sheet1!E333)</f>
        <v/>
      </c>
      <c r="F494" s="4" t="str">
        <f>IF(Sheet1!F333="","",Sheet1!F333)</f>
        <v/>
      </c>
      <c r="G494" s="4" t="str">
        <f>IF(Sheet1!G333="","",Sheet1!G333)</f>
        <v/>
      </c>
      <c r="H494" s="13" t="str">
        <f>IF(AND(E494="",F494="",G494=""),"",IF(K494&lt;&gt;"",SUM(E494:G494)+K494,IF(SUM(E494:G494)&gt;100,"ERROR",IF(AND(E10="TEST",SUM(E494:G494)&lt;=100),SUM(E494:G494),IF(AND(E10="*TEST",F494="",E494&lt;=30,G494&lt;=70),SUM(E494:G494),IF(AND(E10="*TEST",F494&lt;=20,E494&lt;=20,G494&lt;=60),SUM(E494:G494),IF(AND(E10="*TEST",F494="-",E494&lt;=20,G494&lt;=60),SUM(E494:G494),"ERROR")))))))</f>
        <v/>
      </c>
      <c r="I494" s="4" t="str">
        <f>IF(H494="ERROR","ERROR",IF(H494="","",IF(AND(F10="*LAB",J10="RMK1",F494="-"),"F",IF(AND(F10="*LAB",J10="RMK2",F494="-"),"F",IF(AND(F10="*LAB",J10="RMK3",F494="-"),"E",IF(H494&gt;69.5,"A",IF(H494&gt;59.5,"B",IF(H494&gt;49.5,"C",IF(AND(D10="*PROGRAM",J10="RMK1",H494&lt;49.5),"F",IF(AND(D10="*PROGRAM",J10="RMK2",H494&lt;49.5),"F",IF(AND(D10="*PROGRAM",J10="RMK3",H494&lt;49.5),"E",IF(H494&gt;44.5,"D",IF(AND(J10="RMK3",H494&lt;44.5),"E",IF(AND(J10="RMK2",H494&lt;44.5),"F",IF(AND(J10="RMK1",H494&gt;39.5),"E","F")))))))))))))))</f>
        <v/>
      </c>
      <c r="J494" s="23" t="str">
        <f>IF(H494="ERROR","ERROR",IF(I494="","",IF(AND(J10="RMK3",I494="E",K494&lt;&gt;""),"*FAIL",IF(AND(J10="RMK1",I494="F",K494&lt;&gt;""),"*FAIL",IF(AND(J10="RMK2",I494="F",K494&lt;&gt;""),"*FAIL",IF(AND(J10="RMK1",K494&lt;&gt;""),"*PASS",IF(AND(J10="RMK2",K494&lt;&gt;""),"*PASS",IF(AND(J10="RMK3",K494&lt;&gt;""),"*PASS",IF(AND(J10="RMK3",I494="E"),"FAIL",IF(AND(J10="RMK1",I494="F"),"FAIL",IF(AND(J10="RMK2",I494="F"),"FAIL",IF(J10="RMK1","PASS",IF(J10="RMK2","PASS",IF(J10="RMK3","PASS","ERROR"))))))))))))))</f>
        <v/>
      </c>
      <c r="K494" s="22" t="str">
        <f>IF(Sheet1!I333="","",Sheet1!I333)</f>
        <v/>
      </c>
    </row>
    <row r="495" spans="1:11" x14ac:dyDescent="0.35">
      <c r="A495" s="4">
        <v>333</v>
      </c>
      <c r="B495" s="19" t="str">
        <f>IF(Sheet1!B334="","",Sheet1!B334)</f>
        <v/>
      </c>
      <c r="C495" s="4" t="str">
        <f>IF(Sheet1!C334="","",Sheet1!C334)</f>
        <v/>
      </c>
      <c r="D495" s="4" t="str">
        <f>IF(Sheet1!D334="","",Sheet1!D334)</f>
        <v/>
      </c>
      <c r="E495" s="4" t="str">
        <f>IF(Sheet1!E334="","",Sheet1!E334)</f>
        <v/>
      </c>
      <c r="F495" s="4" t="str">
        <f>IF(Sheet1!F334="","",Sheet1!F334)</f>
        <v/>
      </c>
      <c r="G495" s="4" t="str">
        <f>IF(Sheet1!G334="","",Sheet1!G334)</f>
        <v/>
      </c>
      <c r="H495" s="13" t="str">
        <f>IF(AND(E495="",F495="",G495=""),"",IF(K495&lt;&gt;"",SUM(E495:G495)+K495,IF(SUM(E495:G495)&gt;100,"ERROR",IF(AND(E10="TEST",SUM(E495:G495)&lt;=100),SUM(E495:G495),IF(AND(E10="*TEST",F495="",E495&lt;=30,G495&lt;=70),SUM(E495:G495),IF(AND(E10="*TEST",F495&lt;=20,E495&lt;=20,G495&lt;=60),SUM(E495:G495),IF(AND(E10="*TEST",F495="-",E495&lt;=20,G495&lt;=60),SUM(E495:G495),"ERROR")))))))</f>
        <v/>
      </c>
      <c r="I495" s="4" t="str">
        <f>IF(H495="ERROR","ERROR",IF(H495="","",IF(AND(F10="*LAB",J10="RMK1",F495="-"),"F",IF(AND(F10="*LAB",J10="RMK2",F495="-"),"F",IF(AND(F10="*LAB",J10="RMK3",F495="-"),"E",IF(H495&gt;69.5,"A",IF(H495&gt;59.5,"B",IF(H495&gt;49.5,"C",IF(AND(D10="*PROGRAM",J10="RMK1",H495&lt;49.5),"F",IF(AND(D10="*PROGRAM",J10="RMK2",H495&lt;49.5),"F",IF(AND(D10="*PROGRAM",J10="RMK3",H495&lt;49.5),"E",IF(H495&gt;44.5,"D",IF(AND(J10="RMK3",H495&lt;44.5),"E",IF(AND(J10="RMK2",H495&lt;44.5),"F",IF(AND(J10="RMK1",H495&gt;39.5),"E","F")))))))))))))))</f>
        <v/>
      </c>
      <c r="J495" s="23" t="str">
        <f>IF(H495="ERROR","ERROR",IF(I495="","",IF(AND(J10="RMK3",I495="E",K495&lt;&gt;""),"*FAIL",IF(AND(J10="RMK1",I495="F",K495&lt;&gt;""),"*FAIL",IF(AND(J10="RMK2",I495="F",K495&lt;&gt;""),"*FAIL",IF(AND(J10="RMK1",K495&lt;&gt;""),"*PASS",IF(AND(J10="RMK2",K495&lt;&gt;""),"*PASS",IF(AND(J10="RMK3",K495&lt;&gt;""),"*PASS",IF(AND(J10="RMK3",I495="E"),"FAIL",IF(AND(J10="RMK1",I495="F"),"FAIL",IF(AND(J10="RMK2",I495="F"),"FAIL",IF(J10="RMK1","PASS",IF(J10="RMK2","PASS",IF(J10="RMK3","PASS","ERROR"))))))))))))))</f>
        <v/>
      </c>
      <c r="K495" s="22" t="str">
        <f>IF(Sheet1!I334="","",Sheet1!I334)</f>
        <v/>
      </c>
    </row>
    <row r="496" spans="1:11" x14ac:dyDescent="0.35">
      <c r="A496" s="4">
        <v>334</v>
      </c>
      <c r="B496" s="19" t="str">
        <f>IF(Sheet1!B335="","",Sheet1!B335)</f>
        <v/>
      </c>
      <c r="C496" s="4" t="str">
        <f>IF(Sheet1!C335="","",Sheet1!C335)</f>
        <v/>
      </c>
      <c r="D496" s="4" t="str">
        <f>IF(Sheet1!D335="","",Sheet1!D335)</f>
        <v/>
      </c>
      <c r="E496" s="4" t="str">
        <f>IF(Sheet1!E335="","",Sheet1!E335)</f>
        <v/>
      </c>
      <c r="F496" s="4" t="str">
        <f>IF(Sheet1!F335="","",Sheet1!F335)</f>
        <v/>
      </c>
      <c r="G496" s="4" t="str">
        <f>IF(Sheet1!G335="","",Sheet1!G335)</f>
        <v/>
      </c>
      <c r="H496" s="13" t="str">
        <f>IF(AND(E496="",F496="",G496=""),"",IF(K496&lt;&gt;"",SUM(E496:G496)+K496,IF(SUM(E496:G496)&gt;100,"ERROR",IF(AND(E10="TEST",SUM(E496:G496)&lt;=100),SUM(E496:G496),IF(AND(E10="*TEST",F496="",E496&lt;=30,G496&lt;=70),SUM(E496:G496),IF(AND(E10="*TEST",F496&lt;=20,E496&lt;=20,G496&lt;=60),SUM(E496:G496),IF(AND(E10="*TEST",F496="-",E496&lt;=20,G496&lt;=60),SUM(E496:G496),"ERROR")))))))</f>
        <v/>
      </c>
      <c r="I496" s="4" t="str">
        <f>IF(H496="ERROR","ERROR",IF(H496="","",IF(AND(F10="*LAB",J10="RMK1",F496="-"),"F",IF(AND(F10="*LAB",J10="RMK2",F496="-"),"F",IF(AND(F10="*LAB",J10="RMK3",F496="-"),"E",IF(H496&gt;69.5,"A",IF(H496&gt;59.5,"B",IF(H496&gt;49.5,"C",IF(AND(D10="*PROGRAM",J10="RMK1",H496&lt;49.5),"F",IF(AND(D10="*PROGRAM",J10="RMK2",H496&lt;49.5),"F",IF(AND(D10="*PROGRAM",J10="RMK3",H496&lt;49.5),"E",IF(H496&gt;44.5,"D",IF(AND(J10="RMK3",H496&lt;44.5),"E",IF(AND(J10="RMK2",H496&lt;44.5),"F",IF(AND(J10="RMK1",H496&gt;39.5),"E","F")))))))))))))))</f>
        <v/>
      </c>
      <c r="J496" s="23" t="str">
        <f>IF(H496="ERROR","ERROR",IF(I496="","",IF(AND(J10="RMK3",I496="E",K496&lt;&gt;""),"*FAIL",IF(AND(J10="RMK1",I496="F",K496&lt;&gt;""),"*FAIL",IF(AND(J10="RMK2",I496="F",K496&lt;&gt;""),"*FAIL",IF(AND(J10="RMK1",K496&lt;&gt;""),"*PASS",IF(AND(J10="RMK2",K496&lt;&gt;""),"*PASS",IF(AND(J10="RMK3",K496&lt;&gt;""),"*PASS",IF(AND(J10="RMK3",I496="E"),"FAIL",IF(AND(J10="RMK1",I496="F"),"FAIL",IF(AND(J10="RMK2",I496="F"),"FAIL",IF(J10="RMK1","PASS",IF(J10="RMK2","PASS",IF(J10="RMK3","PASS","ERROR"))))))))))))))</f>
        <v/>
      </c>
      <c r="K496" s="22" t="str">
        <f>IF(Sheet1!I335="","",Sheet1!I335)</f>
        <v/>
      </c>
    </row>
    <row r="497" spans="1:11" x14ac:dyDescent="0.35">
      <c r="A497" s="4">
        <v>335</v>
      </c>
      <c r="B497" s="19" t="str">
        <f>IF(Sheet1!B336="","",Sheet1!B336)</f>
        <v/>
      </c>
      <c r="C497" s="4" t="str">
        <f>IF(Sheet1!C336="","",Sheet1!C336)</f>
        <v/>
      </c>
      <c r="D497" s="4" t="str">
        <f>IF(Sheet1!D336="","",Sheet1!D336)</f>
        <v/>
      </c>
      <c r="E497" s="4" t="str">
        <f>IF(Sheet1!E336="","",Sheet1!E336)</f>
        <v/>
      </c>
      <c r="F497" s="4" t="str">
        <f>IF(Sheet1!F336="","",Sheet1!F336)</f>
        <v/>
      </c>
      <c r="G497" s="4" t="str">
        <f>IF(Sheet1!G336="","",Sheet1!G336)</f>
        <v/>
      </c>
      <c r="H497" s="13" t="str">
        <f>IF(AND(E497="",F497="",G497=""),"",IF(K497&lt;&gt;"",SUM(E497:G497)+K497,IF(SUM(E497:G497)&gt;100,"ERROR",IF(AND(E10="TEST",SUM(E497:G497)&lt;=100),SUM(E497:G497),IF(AND(E10="*TEST",F497="",E497&lt;=30,G497&lt;=70),SUM(E497:G497),IF(AND(E10="*TEST",F497&lt;=20,E497&lt;=20,G497&lt;=60),SUM(E497:G497),IF(AND(E10="*TEST",F497="-",E497&lt;=20,G497&lt;=60),SUM(E497:G497),"ERROR")))))))</f>
        <v/>
      </c>
      <c r="I497" s="4" t="str">
        <f>IF(H497="ERROR","ERROR",IF(H497="","",IF(AND(F10="*LAB",J10="RMK1",F497="-"),"F",IF(AND(F10="*LAB",J10="RMK2",F497="-"),"F",IF(AND(F10="*LAB",J10="RMK3",F497="-"),"E",IF(H497&gt;69.5,"A",IF(H497&gt;59.5,"B",IF(H497&gt;49.5,"C",IF(AND(D10="*PROGRAM",J10="RMK1",H497&lt;49.5),"F",IF(AND(D10="*PROGRAM",J10="RMK2",H497&lt;49.5),"F",IF(AND(D10="*PROGRAM",J10="RMK3",H497&lt;49.5),"E",IF(H497&gt;44.5,"D",IF(AND(J10="RMK3",H497&lt;44.5),"E",IF(AND(J10="RMK2",H497&lt;44.5),"F",IF(AND(J10="RMK1",H497&gt;39.5),"E","F")))))))))))))))</f>
        <v/>
      </c>
      <c r="J497" s="23" t="str">
        <f>IF(H497="ERROR","ERROR",IF(I497="","",IF(AND(J10="RMK3",I497="E",K497&lt;&gt;""),"*FAIL",IF(AND(J10="RMK1",I497="F",K497&lt;&gt;""),"*FAIL",IF(AND(J10="RMK2",I497="F",K497&lt;&gt;""),"*FAIL",IF(AND(J10="RMK1",K497&lt;&gt;""),"*PASS",IF(AND(J10="RMK2",K497&lt;&gt;""),"*PASS",IF(AND(J10="RMK3",K497&lt;&gt;""),"*PASS",IF(AND(J10="RMK3",I497="E"),"FAIL",IF(AND(J10="RMK1",I497="F"),"FAIL",IF(AND(J10="RMK2",I497="F"),"FAIL",IF(J10="RMK1","PASS",IF(J10="RMK2","PASS",IF(J10="RMK3","PASS","ERROR"))))))))))))))</f>
        <v/>
      </c>
      <c r="K497" s="22" t="str">
        <f>IF(Sheet1!I336="","",Sheet1!I336)</f>
        <v/>
      </c>
    </row>
    <row r="498" spans="1:11" x14ac:dyDescent="0.35">
      <c r="A498" s="4">
        <v>336</v>
      </c>
      <c r="B498" s="19" t="str">
        <f>IF(Sheet1!B337="","",Sheet1!B337)</f>
        <v/>
      </c>
      <c r="C498" s="4" t="str">
        <f>IF(Sheet1!C337="","",Sheet1!C337)</f>
        <v/>
      </c>
      <c r="D498" s="4" t="str">
        <f>IF(Sheet1!D337="","",Sheet1!D337)</f>
        <v/>
      </c>
      <c r="E498" s="4" t="str">
        <f>IF(Sheet1!E337="","",Sheet1!E337)</f>
        <v/>
      </c>
      <c r="F498" s="4" t="str">
        <f>IF(Sheet1!F337="","",Sheet1!F337)</f>
        <v/>
      </c>
      <c r="G498" s="4" t="str">
        <f>IF(Sheet1!G337="","",Sheet1!G337)</f>
        <v/>
      </c>
      <c r="H498" s="13" t="str">
        <f>IF(AND(E498="",F498="",G498=""),"",IF(K498&lt;&gt;"",SUM(E498:G498)+K498,IF(SUM(E498:G498)&gt;100,"ERROR",IF(AND(E10="TEST",SUM(E498:G498)&lt;=100),SUM(E498:G498),IF(AND(E10="*TEST",F498="",E498&lt;=30,G498&lt;=70),SUM(E498:G498),IF(AND(E10="*TEST",F498&lt;=20,E498&lt;=20,G498&lt;=60),SUM(E498:G498),IF(AND(E10="*TEST",F498="-",E498&lt;=20,G498&lt;=60),SUM(E498:G498),"ERROR")))))))</f>
        <v/>
      </c>
      <c r="I498" s="4" t="str">
        <f>IF(H498="ERROR","ERROR",IF(H498="","",IF(AND(F10="*LAB",J10="RMK1",F498="-"),"F",IF(AND(F10="*LAB",J10="RMK2",F498="-"),"F",IF(AND(F10="*LAB",J10="RMK3",F498="-"),"E",IF(H498&gt;69.5,"A",IF(H498&gt;59.5,"B",IF(H498&gt;49.5,"C",IF(AND(D10="*PROGRAM",J10="RMK1",H498&lt;49.5),"F",IF(AND(D10="*PROGRAM",J10="RMK2",H498&lt;49.5),"F",IF(AND(D10="*PROGRAM",J10="RMK3",H498&lt;49.5),"E",IF(H498&gt;44.5,"D",IF(AND(J10="RMK3",H498&lt;44.5),"E",IF(AND(J10="RMK2",H498&lt;44.5),"F",IF(AND(J10="RMK1",H498&gt;39.5),"E","F")))))))))))))))</f>
        <v/>
      </c>
      <c r="J498" s="23" t="str">
        <f>IF(H498="ERROR","ERROR",IF(I498="","",IF(AND(J10="RMK3",I498="E",K498&lt;&gt;""),"*FAIL",IF(AND(J10="RMK1",I498="F",K498&lt;&gt;""),"*FAIL",IF(AND(J10="RMK2",I498="F",K498&lt;&gt;""),"*FAIL",IF(AND(J10="RMK1",K498&lt;&gt;""),"*PASS",IF(AND(J10="RMK2",K498&lt;&gt;""),"*PASS",IF(AND(J10="RMK3",K498&lt;&gt;""),"*PASS",IF(AND(J10="RMK3",I498="E"),"FAIL",IF(AND(J10="RMK1",I498="F"),"FAIL",IF(AND(J10="RMK2",I498="F"),"FAIL",IF(J10="RMK1","PASS",IF(J10="RMK2","PASS",IF(J10="RMK3","PASS","ERROR"))))))))))))))</f>
        <v/>
      </c>
      <c r="K498" s="22" t="str">
        <f>IF(Sheet1!I337="","",Sheet1!I337)</f>
        <v/>
      </c>
    </row>
    <row r="499" spans="1:11" x14ac:dyDescent="0.35">
      <c r="A499" s="4">
        <v>337</v>
      </c>
      <c r="B499" s="19" t="str">
        <f>IF(Sheet1!B338="","",Sheet1!B338)</f>
        <v/>
      </c>
      <c r="C499" s="4" t="str">
        <f>IF(Sheet1!C338="","",Sheet1!C338)</f>
        <v/>
      </c>
      <c r="D499" s="4" t="str">
        <f>IF(Sheet1!D338="","",Sheet1!D338)</f>
        <v/>
      </c>
      <c r="E499" s="4" t="str">
        <f>IF(Sheet1!E338="","",Sheet1!E338)</f>
        <v/>
      </c>
      <c r="F499" s="4" t="str">
        <f>IF(Sheet1!F338="","",Sheet1!F338)</f>
        <v/>
      </c>
      <c r="G499" s="4" t="str">
        <f>IF(Sheet1!G338="","",Sheet1!G338)</f>
        <v/>
      </c>
      <c r="H499" s="13" t="str">
        <f>IF(AND(E499="",F499="",G499=""),"",IF(K499&lt;&gt;"",SUM(E499:G499)+K499,IF(SUM(E499:G499)&gt;100,"ERROR",IF(AND(E10="TEST",SUM(E499:G499)&lt;=100),SUM(E499:G499),IF(AND(E10="*TEST",F499="",E499&lt;=30,G499&lt;=70),SUM(E499:G499),IF(AND(E10="*TEST",F499&lt;=20,E499&lt;=20,G499&lt;=60),SUM(E499:G499),IF(AND(E10="*TEST",F499="-",E499&lt;=20,G499&lt;=60),SUM(E499:G499),"ERROR")))))))</f>
        <v/>
      </c>
      <c r="I499" s="4" t="str">
        <f>IF(H499="ERROR","ERROR",IF(H499="","",IF(AND(F10="*LAB",J10="RMK1",F499="-"),"F",IF(AND(F10="*LAB",J10="RMK2",F499="-"),"F",IF(AND(F10="*LAB",J10="RMK3",F499="-"),"E",IF(H499&gt;69.5,"A",IF(H499&gt;59.5,"B",IF(H499&gt;49.5,"C",IF(AND(D10="*PROGRAM",J10="RMK1",H499&lt;49.5),"F",IF(AND(D10="*PROGRAM",J10="RMK2",H499&lt;49.5),"F",IF(AND(D10="*PROGRAM",J10="RMK3",H499&lt;49.5),"E",IF(H499&gt;44.5,"D",IF(AND(J10="RMK3",H499&lt;44.5),"E",IF(AND(J10="RMK2",H499&lt;44.5),"F",IF(AND(J10="RMK1",H499&gt;39.5),"E","F")))))))))))))))</f>
        <v/>
      </c>
      <c r="J499" s="23" t="str">
        <f>IF(H499="ERROR","ERROR",IF(I499="","",IF(AND(J10="RMK3",I499="E",K499&lt;&gt;""),"*FAIL",IF(AND(J10="RMK1",I499="F",K499&lt;&gt;""),"*FAIL",IF(AND(J10="RMK2",I499="F",K499&lt;&gt;""),"*FAIL",IF(AND(J10="RMK1",K499&lt;&gt;""),"*PASS",IF(AND(J10="RMK2",K499&lt;&gt;""),"*PASS",IF(AND(J10="RMK3",K499&lt;&gt;""),"*PASS",IF(AND(J10="RMK3",I499="E"),"FAIL",IF(AND(J10="RMK1",I499="F"),"FAIL",IF(AND(J10="RMK2",I499="F"),"FAIL",IF(J10="RMK1","PASS",IF(J10="RMK2","PASS",IF(J10="RMK3","PASS","ERROR"))))))))))))))</f>
        <v/>
      </c>
      <c r="K499" s="22" t="str">
        <f>IF(Sheet1!I338="","",Sheet1!I338)</f>
        <v/>
      </c>
    </row>
    <row r="500" spans="1:11" x14ac:dyDescent="0.35">
      <c r="A500" s="4">
        <v>338</v>
      </c>
      <c r="B500" s="19" t="str">
        <f>IF(Sheet1!B339="","",Sheet1!B339)</f>
        <v/>
      </c>
      <c r="C500" s="4" t="str">
        <f>IF(Sheet1!C339="","",Sheet1!C339)</f>
        <v/>
      </c>
      <c r="D500" s="4" t="str">
        <f>IF(Sheet1!D339="","",Sheet1!D339)</f>
        <v/>
      </c>
      <c r="E500" s="4" t="str">
        <f>IF(Sheet1!E339="","",Sheet1!E339)</f>
        <v/>
      </c>
      <c r="F500" s="4" t="str">
        <f>IF(Sheet1!F339="","",Sheet1!F339)</f>
        <v/>
      </c>
      <c r="G500" s="4" t="str">
        <f>IF(Sheet1!G339="","",Sheet1!G339)</f>
        <v/>
      </c>
      <c r="H500" s="13" t="str">
        <f>IF(AND(E500="",F500="",G500=""),"",IF(K500&lt;&gt;"",SUM(E500:G500)+K500,IF(SUM(E500:G500)&gt;100,"ERROR",IF(AND(E10="TEST",SUM(E500:G500)&lt;=100),SUM(E500:G500),IF(AND(E10="*TEST",F500="",E500&lt;=30,G500&lt;=70),SUM(E500:G500),IF(AND(E10="*TEST",F500&lt;=20,E500&lt;=20,G500&lt;=60),SUM(E500:G500),IF(AND(E10="*TEST",F500="-",E500&lt;=20,G500&lt;=60),SUM(E500:G500),"ERROR")))))))</f>
        <v/>
      </c>
      <c r="I500" s="4" t="str">
        <f>IF(H500="ERROR","ERROR",IF(H500="","",IF(AND(F10="*LAB",J10="RMK1",F500="-"),"F",IF(AND(F10="*LAB",J10="RMK2",F500="-"),"F",IF(AND(F10="*LAB",J10="RMK3",F500="-"),"E",IF(H500&gt;69.5,"A",IF(H500&gt;59.5,"B",IF(H500&gt;49.5,"C",IF(AND(D10="*PROGRAM",J10="RMK1",H500&lt;49.5),"F",IF(AND(D10="*PROGRAM",J10="RMK2",H500&lt;49.5),"F",IF(AND(D10="*PROGRAM",J10="RMK3",H500&lt;49.5),"E",IF(H500&gt;44.5,"D",IF(AND(J10="RMK3",H500&lt;44.5),"E",IF(AND(J10="RMK2",H500&lt;44.5),"F",IF(AND(J10="RMK1",H500&gt;39.5),"E","F")))))))))))))))</f>
        <v/>
      </c>
      <c r="J500" s="23" t="str">
        <f>IF(H500="ERROR","ERROR",IF(I500="","",IF(AND(J10="RMK3",I500="E",K500&lt;&gt;""),"*FAIL",IF(AND(J10="RMK1",I500="F",K500&lt;&gt;""),"*FAIL",IF(AND(J10="RMK2",I500="F",K500&lt;&gt;""),"*FAIL",IF(AND(J10="RMK1",K500&lt;&gt;""),"*PASS",IF(AND(J10="RMK2",K500&lt;&gt;""),"*PASS",IF(AND(J10="RMK3",K500&lt;&gt;""),"*PASS",IF(AND(J10="RMK3",I500="E"),"FAIL",IF(AND(J10="RMK1",I500="F"),"FAIL",IF(AND(J10="RMK2",I500="F"),"FAIL",IF(J10="RMK1","PASS",IF(J10="RMK2","PASS",IF(J10="RMK3","PASS","ERROR"))))))))))))))</f>
        <v/>
      </c>
      <c r="K500" s="22" t="str">
        <f>IF(Sheet1!I339="","",Sheet1!I339)</f>
        <v/>
      </c>
    </row>
    <row r="501" spans="1:11" x14ac:dyDescent="0.35">
      <c r="A501" s="4">
        <v>339</v>
      </c>
      <c r="B501" s="19" t="str">
        <f>IF(Sheet1!B340="","",Sheet1!B340)</f>
        <v/>
      </c>
      <c r="C501" s="4" t="str">
        <f>IF(Sheet1!C340="","",Sheet1!C340)</f>
        <v/>
      </c>
      <c r="D501" s="4" t="str">
        <f>IF(Sheet1!D340="","",Sheet1!D340)</f>
        <v/>
      </c>
      <c r="E501" s="4" t="str">
        <f>IF(Sheet1!E340="","",Sheet1!E340)</f>
        <v/>
      </c>
      <c r="F501" s="4" t="str">
        <f>IF(Sheet1!F340="","",Sheet1!F340)</f>
        <v/>
      </c>
      <c r="G501" s="4" t="str">
        <f>IF(Sheet1!G340="","",Sheet1!G340)</f>
        <v/>
      </c>
      <c r="H501" s="13" t="str">
        <f>IF(AND(E501="",F501="",G501=""),"",IF(K501&lt;&gt;"",SUM(E501:G501)+K501,IF(SUM(E501:G501)&gt;100,"ERROR",IF(AND(E10="TEST",SUM(E501:G501)&lt;=100),SUM(E501:G501),IF(AND(E10="*TEST",F501="",E501&lt;=30,G501&lt;=70),SUM(E501:G501),IF(AND(E10="*TEST",F501&lt;=20,E501&lt;=20,G501&lt;=60),SUM(E501:G501),IF(AND(E10="*TEST",F501="-",E501&lt;=20,G501&lt;=60),SUM(E501:G501),"ERROR")))))))</f>
        <v/>
      </c>
      <c r="I501" s="4" t="str">
        <f>IF(H501="ERROR","ERROR",IF(H501="","",IF(AND(F10="*LAB",J10="RMK1",F501="-"),"F",IF(AND(F10="*LAB",J10="RMK2",F501="-"),"F",IF(AND(F10="*LAB",J10="RMK3",F501="-"),"E",IF(H501&gt;69.5,"A",IF(H501&gt;59.5,"B",IF(H501&gt;49.5,"C",IF(AND(D10="*PROGRAM",J10="RMK1",H501&lt;49.5),"F",IF(AND(D10="*PROGRAM",J10="RMK2",H501&lt;49.5),"F",IF(AND(D10="*PROGRAM",J10="RMK3",H501&lt;49.5),"E",IF(H501&gt;44.5,"D",IF(AND(J10="RMK3",H501&lt;44.5),"E",IF(AND(J10="RMK2",H501&lt;44.5),"F",IF(AND(J10="RMK1",H501&gt;39.5),"E","F")))))))))))))))</f>
        <v/>
      </c>
      <c r="J501" s="23" t="str">
        <f>IF(H501="ERROR","ERROR",IF(I501="","",IF(AND(J10="RMK3",I501="E",K501&lt;&gt;""),"*FAIL",IF(AND(J10="RMK1",I501="F",K501&lt;&gt;""),"*FAIL",IF(AND(J10="RMK2",I501="F",K501&lt;&gt;""),"*FAIL",IF(AND(J10="RMK1",K501&lt;&gt;""),"*PASS",IF(AND(J10="RMK2",K501&lt;&gt;""),"*PASS",IF(AND(J10="RMK3",K501&lt;&gt;""),"*PASS",IF(AND(J10="RMK3",I501="E"),"FAIL",IF(AND(J10="RMK1",I501="F"),"FAIL",IF(AND(J10="RMK2",I501="F"),"FAIL",IF(J10="RMK1","PASS",IF(J10="RMK2","PASS",IF(J10="RMK3","PASS","ERROR"))))))))))))))</f>
        <v/>
      </c>
      <c r="K501" s="22" t="str">
        <f>IF(Sheet1!I340="","",Sheet1!I340)</f>
        <v/>
      </c>
    </row>
    <row r="502" spans="1:11" x14ac:dyDescent="0.35">
      <c r="A502" s="4">
        <v>340</v>
      </c>
      <c r="B502" s="19" t="str">
        <f>IF(Sheet1!B341="","",Sheet1!B341)</f>
        <v/>
      </c>
      <c r="C502" s="4" t="str">
        <f>IF(Sheet1!C341="","",Sheet1!C341)</f>
        <v/>
      </c>
      <c r="D502" s="4" t="str">
        <f>IF(Sheet1!D341="","",Sheet1!D341)</f>
        <v/>
      </c>
      <c r="E502" s="4" t="str">
        <f>IF(Sheet1!E341="","",Sheet1!E341)</f>
        <v/>
      </c>
      <c r="F502" s="4" t="str">
        <f>IF(Sheet1!F341="","",Sheet1!F341)</f>
        <v/>
      </c>
      <c r="G502" s="4" t="str">
        <f>IF(Sheet1!G341="","",Sheet1!G341)</f>
        <v/>
      </c>
      <c r="H502" s="13" t="str">
        <f>IF(AND(E502="",F502="",G502=""),"",IF(K502&lt;&gt;"",SUM(E502:G502)+K502,IF(SUM(E502:G502)&gt;100,"ERROR",IF(AND(E10="TEST",SUM(E502:G502)&lt;=100),SUM(E502:G502),IF(AND(E10="*TEST",F502="",E502&lt;=30,G502&lt;=70),SUM(E502:G502),IF(AND(E10="*TEST",F502&lt;=20,E502&lt;=20,G502&lt;=60),SUM(E502:G502),IF(AND(E10="*TEST",F502="-",E502&lt;=20,G502&lt;=60),SUM(E502:G502),"ERROR")))))))</f>
        <v/>
      </c>
      <c r="I502" s="4" t="str">
        <f>IF(H502="ERROR","ERROR",IF(H502="","",IF(AND(F10="*LAB",J10="RMK1",F502="-"),"F",IF(AND(F10="*LAB",J10="RMK2",F502="-"),"F",IF(AND(F10="*LAB",J10="RMK3",F502="-"),"E",IF(H502&gt;69.5,"A",IF(H502&gt;59.5,"B",IF(H502&gt;49.5,"C",IF(AND(D10="*PROGRAM",J10="RMK1",H502&lt;49.5),"F",IF(AND(D10="*PROGRAM",J10="RMK2",H502&lt;49.5),"F",IF(AND(D10="*PROGRAM",J10="RMK3",H502&lt;49.5),"E",IF(H502&gt;44.5,"D",IF(AND(J10="RMK3",H502&lt;44.5),"E",IF(AND(J10="RMK2",H502&lt;44.5),"F",IF(AND(J10="RMK1",H502&gt;39.5),"E","F")))))))))))))))</f>
        <v/>
      </c>
      <c r="J502" s="23" t="str">
        <f>IF(H502="ERROR","ERROR",IF(I502="","",IF(AND(J10="RMK3",I502="E",K502&lt;&gt;""),"*FAIL",IF(AND(J10="RMK1",I502="F",K502&lt;&gt;""),"*FAIL",IF(AND(J10="RMK2",I502="F",K502&lt;&gt;""),"*FAIL",IF(AND(J10="RMK1",K502&lt;&gt;""),"*PASS",IF(AND(J10="RMK2",K502&lt;&gt;""),"*PASS",IF(AND(J10="RMK3",K502&lt;&gt;""),"*PASS",IF(AND(J10="RMK3",I502="E"),"FAIL",IF(AND(J10="RMK1",I502="F"),"FAIL",IF(AND(J10="RMK2",I502="F"),"FAIL",IF(J10="RMK1","PASS",IF(J10="RMK2","PASS",IF(J10="RMK3","PASS","ERROR"))))))))))))))</f>
        <v/>
      </c>
      <c r="K502" s="22" t="str">
        <f>IF(Sheet1!I341="","",Sheet1!I341)</f>
        <v/>
      </c>
    </row>
    <row r="503" spans="1:11" x14ac:dyDescent="0.35">
      <c r="A503" s="4">
        <v>341</v>
      </c>
      <c r="B503" s="19" t="str">
        <f>IF(Sheet1!B342="","",Sheet1!B342)</f>
        <v/>
      </c>
      <c r="C503" s="4" t="str">
        <f>IF(Sheet1!C342="","",Sheet1!C342)</f>
        <v/>
      </c>
      <c r="D503" s="4" t="str">
        <f>IF(Sheet1!D342="","",Sheet1!D342)</f>
        <v/>
      </c>
      <c r="E503" s="4" t="str">
        <f>IF(Sheet1!E342="","",Sheet1!E342)</f>
        <v/>
      </c>
      <c r="F503" s="4" t="str">
        <f>IF(Sheet1!F342="","",Sheet1!F342)</f>
        <v/>
      </c>
      <c r="G503" s="4" t="str">
        <f>IF(Sheet1!G342="","",Sheet1!G342)</f>
        <v/>
      </c>
      <c r="H503" s="13" t="str">
        <f>IF(AND(E503="",F503="",G503=""),"",IF(K503&lt;&gt;"",SUM(E503:G503)+K503,IF(SUM(E503:G503)&gt;100,"ERROR",IF(AND(E10="TEST",SUM(E503:G503)&lt;=100),SUM(E503:G503),IF(AND(E10="*TEST",F503="",E503&lt;=30,G503&lt;=70),SUM(E503:G503),IF(AND(E10="*TEST",F503&lt;=20,E503&lt;=20,G503&lt;=60),SUM(E503:G503),IF(AND(E10="*TEST",F503="-",E503&lt;=20,G503&lt;=60),SUM(E503:G503),"ERROR")))))))</f>
        <v/>
      </c>
      <c r="I503" s="4" t="str">
        <f>IF(H503="ERROR","ERROR",IF(H503="","",IF(AND(F10="*LAB",J10="RMK1",F503="-"),"F",IF(AND(F10="*LAB",J10="RMK2",F503="-"),"F",IF(AND(F10="*LAB",J10="RMK3",F503="-"),"E",IF(H503&gt;69.5,"A",IF(H503&gt;59.5,"B",IF(H503&gt;49.5,"C",IF(AND(D10="*PROGRAM",J10="RMK1",H503&lt;49.5),"F",IF(AND(D10="*PROGRAM",J10="RMK2",H503&lt;49.5),"F",IF(AND(D10="*PROGRAM",J10="RMK3",H503&lt;49.5),"E",IF(H503&gt;44.5,"D",IF(AND(J10="RMK3",H503&lt;44.5),"E",IF(AND(J10="RMK2",H503&lt;44.5),"F",IF(AND(J10="RMK1",H503&gt;39.5),"E","F")))))))))))))))</f>
        <v/>
      </c>
      <c r="J503" s="23" t="str">
        <f>IF(H503="ERROR","ERROR",IF(I503="","",IF(AND(J10="RMK3",I503="E",K503&lt;&gt;""),"*FAIL",IF(AND(J10="RMK1",I503="F",K503&lt;&gt;""),"*FAIL",IF(AND(J10="RMK2",I503="F",K503&lt;&gt;""),"*FAIL",IF(AND(J10="RMK1",K503&lt;&gt;""),"*PASS",IF(AND(J10="RMK2",K503&lt;&gt;""),"*PASS",IF(AND(J10="RMK3",K503&lt;&gt;""),"*PASS",IF(AND(J10="RMK3",I503="E"),"FAIL",IF(AND(J10="RMK1",I503="F"),"FAIL",IF(AND(J10="RMK2",I503="F"),"FAIL",IF(J10="RMK1","PASS",IF(J10="RMK2","PASS",IF(J10="RMK3","PASS","ERROR"))))))))))))))</f>
        <v/>
      </c>
      <c r="K503" s="22" t="str">
        <f>IF(Sheet1!I342="","",Sheet1!I342)</f>
        <v/>
      </c>
    </row>
    <row r="504" spans="1:11" x14ac:dyDescent="0.35">
      <c r="A504" s="4">
        <v>342</v>
      </c>
      <c r="B504" s="19" t="str">
        <f>IF(Sheet1!B343="","",Sheet1!B343)</f>
        <v/>
      </c>
      <c r="C504" s="4" t="str">
        <f>IF(Sheet1!C343="","",Sheet1!C343)</f>
        <v/>
      </c>
      <c r="D504" s="4" t="str">
        <f>IF(Sheet1!D343="","",Sheet1!D343)</f>
        <v/>
      </c>
      <c r="E504" s="4" t="str">
        <f>IF(Sheet1!E343="","",Sheet1!E343)</f>
        <v/>
      </c>
      <c r="F504" s="4" t="str">
        <f>IF(Sheet1!F343="","",Sheet1!F343)</f>
        <v/>
      </c>
      <c r="G504" s="4" t="str">
        <f>IF(Sheet1!G343="","",Sheet1!G343)</f>
        <v/>
      </c>
      <c r="H504" s="13" t="str">
        <f>IF(AND(E504="",F504="",G504=""),"",IF(K504&lt;&gt;"",SUM(E504:G504)+K504,IF(SUM(E504:G504)&gt;100,"ERROR",IF(AND(E10="TEST",SUM(E504:G504)&lt;=100),SUM(E504:G504),IF(AND(E10="*TEST",F504="",E504&lt;=30,G504&lt;=70),SUM(E504:G504),IF(AND(E10="*TEST",F504&lt;=20,E504&lt;=20,G504&lt;=60),SUM(E504:G504),IF(AND(E10="*TEST",F504="-",E504&lt;=20,G504&lt;=60),SUM(E504:G504),"ERROR")))))))</f>
        <v/>
      </c>
      <c r="I504" s="4" t="str">
        <f>IF(H504="ERROR","ERROR",IF(H504="","",IF(AND(F10="*LAB",J10="RMK1",F504="-"),"F",IF(AND(F10="*LAB",J10="RMK2",F504="-"),"F",IF(AND(F10="*LAB",J10="RMK3",F504="-"),"E",IF(H504&gt;69.5,"A",IF(H504&gt;59.5,"B",IF(H504&gt;49.5,"C",IF(AND(D10="*PROGRAM",J10="RMK1",H504&lt;49.5),"F",IF(AND(D10="*PROGRAM",J10="RMK2",H504&lt;49.5),"F",IF(AND(D10="*PROGRAM",J10="RMK3",H504&lt;49.5),"E",IF(H504&gt;44.5,"D",IF(AND(J10="RMK3",H504&lt;44.5),"E",IF(AND(J10="RMK2",H504&lt;44.5),"F",IF(AND(J10="RMK1",H504&gt;39.5),"E","F")))))))))))))))</f>
        <v/>
      </c>
      <c r="J504" s="23" t="str">
        <f>IF(H504="ERROR","ERROR",IF(I504="","",IF(AND(J10="RMK3",I504="E",K504&lt;&gt;""),"*FAIL",IF(AND(J10="RMK1",I504="F",K504&lt;&gt;""),"*FAIL",IF(AND(J10="RMK2",I504="F",K504&lt;&gt;""),"*FAIL",IF(AND(J10="RMK1",K504&lt;&gt;""),"*PASS",IF(AND(J10="RMK2",K504&lt;&gt;""),"*PASS",IF(AND(J10="RMK3",K504&lt;&gt;""),"*PASS",IF(AND(J10="RMK3",I504="E"),"FAIL",IF(AND(J10="RMK1",I504="F"),"FAIL",IF(AND(J10="RMK2",I504="F"),"FAIL",IF(J10="RMK1","PASS",IF(J10="RMK2","PASS",IF(J10="RMK3","PASS","ERROR"))))))))))))))</f>
        <v/>
      </c>
      <c r="K504" s="22" t="str">
        <f>IF(Sheet1!I343="","",Sheet1!I343)</f>
        <v/>
      </c>
    </row>
    <row r="505" spans="1:11" x14ac:dyDescent="0.35">
      <c r="A505" s="4">
        <v>343</v>
      </c>
      <c r="B505" s="19" t="str">
        <f>IF(Sheet1!B344="","",Sheet1!B344)</f>
        <v/>
      </c>
      <c r="C505" s="4" t="str">
        <f>IF(Sheet1!C344="","",Sheet1!C344)</f>
        <v/>
      </c>
      <c r="D505" s="4" t="str">
        <f>IF(Sheet1!D344="","",Sheet1!D344)</f>
        <v/>
      </c>
      <c r="E505" s="4" t="str">
        <f>IF(Sheet1!E344="","",Sheet1!E344)</f>
        <v/>
      </c>
      <c r="F505" s="4" t="str">
        <f>IF(Sheet1!F344="","",Sheet1!F344)</f>
        <v/>
      </c>
      <c r="G505" s="4" t="str">
        <f>IF(Sheet1!G344="","",Sheet1!G344)</f>
        <v/>
      </c>
      <c r="H505" s="13" t="str">
        <f>IF(AND(E505="",F505="",G505=""),"",IF(K505&lt;&gt;"",SUM(E505:G505)+K505,IF(SUM(E505:G505)&gt;100,"ERROR",IF(AND(E10="TEST",SUM(E505:G505)&lt;=100),SUM(E505:G505),IF(AND(E10="*TEST",F505="",E505&lt;=30,G505&lt;=70),SUM(E505:G505),IF(AND(E10="*TEST",F505&lt;=20,E505&lt;=20,G505&lt;=60),SUM(E505:G505),IF(AND(E10="*TEST",F505="-",E505&lt;=20,G505&lt;=60),SUM(E505:G505),"ERROR")))))))</f>
        <v/>
      </c>
      <c r="I505" s="4" t="str">
        <f>IF(H505="ERROR","ERROR",IF(H505="","",IF(AND(F10="*LAB",J10="RMK1",F505="-"),"F",IF(AND(F10="*LAB",J10="RMK2",F505="-"),"F",IF(AND(F10="*LAB",J10="RMK3",F505="-"),"E",IF(H505&gt;69.5,"A",IF(H505&gt;59.5,"B",IF(H505&gt;49.5,"C",IF(AND(D10="*PROGRAM",J10="RMK1",H505&lt;49.5),"F",IF(AND(D10="*PROGRAM",J10="RMK2",H505&lt;49.5),"F",IF(AND(D10="*PROGRAM",J10="RMK3",H505&lt;49.5),"E",IF(H505&gt;44.5,"D",IF(AND(J10="RMK3",H505&lt;44.5),"E",IF(AND(J10="RMK2",H505&lt;44.5),"F",IF(AND(J10="RMK1",H505&gt;39.5),"E","F")))))))))))))))</f>
        <v/>
      </c>
      <c r="J505" s="23" t="str">
        <f>IF(H505="ERROR","ERROR",IF(I505="","",IF(AND(J10="RMK3",I505="E",K505&lt;&gt;""),"*FAIL",IF(AND(J10="RMK1",I505="F",K505&lt;&gt;""),"*FAIL",IF(AND(J10="RMK2",I505="F",K505&lt;&gt;""),"*FAIL",IF(AND(J10="RMK1",K505&lt;&gt;""),"*PASS",IF(AND(J10="RMK2",K505&lt;&gt;""),"*PASS",IF(AND(J10="RMK3",K505&lt;&gt;""),"*PASS",IF(AND(J10="RMK3",I505="E"),"FAIL",IF(AND(J10="RMK1",I505="F"),"FAIL",IF(AND(J10="RMK2",I505="F"),"FAIL",IF(J10="RMK1","PASS",IF(J10="RMK2","PASS",IF(J10="RMK3","PASS","ERROR"))))))))))))))</f>
        <v/>
      </c>
      <c r="K505" s="22" t="str">
        <f>IF(Sheet1!I344="","",Sheet1!I344)</f>
        <v/>
      </c>
    </row>
    <row r="506" spans="1:11" x14ac:dyDescent="0.35">
      <c r="A506" s="4">
        <v>344</v>
      </c>
      <c r="B506" s="19" t="str">
        <f>IF(Sheet1!B345="","",Sheet1!B345)</f>
        <v/>
      </c>
      <c r="C506" s="4" t="str">
        <f>IF(Sheet1!C345="","",Sheet1!C345)</f>
        <v/>
      </c>
      <c r="D506" s="4" t="str">
        <f>IF(Sheet1!D345="","",Sheet1!D345)</f>
        <v/>
      </c>
      <c r="E506" s="4" t="str">
        <f>IF(Sheet1!E345="","",Sheet1!E345)</f>
        <v/>
      </c>
      <c r="F506" s="4" t="str">
        <f>IF(Sheet1!F345="","",Sheet1!F345)</f>
        <v/>
      </c>
      <c r="G506" s="4" t="str">
        <f>IF(Sheet1!G345="","",Sheet1!G345)</f>
        <v/>
      </c>
      <c r="H506" s="13" t="str">
        <f>IF(AND(E506="",F506="",G506=""),"",IF(K506&lt;&gt;"",SUM(E506:G506)+K506,IF(SUM(E506:G506)&gt;100,"ERROR",IF(AND(E10="TEST",SUM(E506:G506)&lt;=100),SUM(E506:G506),IF(AND(E10="*TEST",F506="",E506&lt;=30,G506&lt;=70),SUM(E506:G506),IF(AND(E10="*TEST",F506&lt;=20,E506&lt;=20,G506&lt;=60),SUM(E506:G506),IF(AND(E10="*TEST",F506="-",E506&lt;=20,G506&lt;=60),SUM(E506:G506),"ERROR")))))))</f>
        <v/>
      </c>
      <c r="I506" s="4" t="str">
        <f>IF(H506="ERROR","ERROR",IF(H506="","",IF(AND(F10="*LAB",J10="RMK1",F506="-"),"F",IF(AND(F10="*LAB",J10="RMK2",F506="-"),"F",IF(AND(F10="*LAB",J10="RMK3",F506="-"),"E",IF(H506&gt;69.5,"A",IF(H506&gt;59.5,"B",IF(H506&gt;49.5,"C",IF(AND(D10="*PROGRAM",J10="RMK1",H506&lt;49.5),"F",IF(AND(D10="*PROGRAM",J10="RMK2",H506&lt;49.5),"F",IF(AND(D10="*PROGRAM",J10="RMK3",H506&lt;49.5),"E",IF(H506&gt;44.5,"D",IF(AND(J10="RMK3",H506&lt;44.5),"E",IF(AND(J10="RMK2",H506&lt;44.5),"F",IF(AND(J10="RMK1",H506&gt;39.5),"E","F")))))))))))))))</f>
        <v/>
      </c>
      <c r="J506" s="23" t="str">
        <f>IF(H506="ERROR","ERROR",IF(I506="","",IF(AND(J10="RMK3",I506="E",K506&lt;&gt;""),"*FAIL",IF(AND(J10="RMK1",I506="F",K506&lt;&gt;""),"*FAIL",IF(AND(J10="RMK2",I506="F",K506&lt;&gt;""),"*FAIL",IF(AND(J10="RMK1",K506&lt;&gt;""),"*PASS",IF(AND(J10="RMK2",K506&lt;&gt;""),"*PASS",IF(AND(J10="RMK3",K506&lt;&gt;""),"*PASS",IF(AND(J10="RMK3",I506="E"),"FAIL",IF(AND(J10="RMK1",I506="F"),"FAIL",IF(AND(J10="RMK2",I506="F"),"FAIL",IF(J10="RMK1","PASS",IF(J10="RMK2","PASS",IF(J10="RMK3","PASS","ERROR"))))))))))))))</f>
        <v/>
      </c>
      <c r="K506" s="22" t="str">
        <f>IF(Sheet1!I345="","",Sheet1!I345)</f>
        <v/>
      </c>
    </row>
    <row r="507" spans="1:11" x14ac:dyDescent="0.35">
      <c r="A507" s="4">
        <v>345</v>
      </c>
      <c r="B507" s="19" t="str">
        <f>IF(Sheet1!B346="","",Sheet1!B346)</f>
        <v/>
      </c>
      <c r="C507" s="4" t="str">
        <f>IF(Sheet1!C346="","",Sheet1!C346)</f>
        <v/>
      </c>
      <c r="D507" s="4" t="str">
        <f>IF(Sheet1!D346="","",Sheet1!D346)</f>
        <v/>
      </c>
      <c r="E507" s="4" t="str">
        <f>IF(Sheet1!E346="","",Sheet1!E346)</f>
        <v/>
      </c>
      <c r="F507" s="4" t="str">
        <f>IF(Sheet1!F346="","",Sheet1!F346)</f>
        <v/>
      </c>
      <c r="G507" s="4" t="str">
        <f>IF(Sheet1!G346="","",Sheet1!G346)</f>
        <v/>
      </c>
      <c r="H507" s="13" t="str">
        <f>IF(AND(E507="",F507="",G507=""),"",IF(K507&lt;&gt;"",SUM(E507:G507)+K507,IF(SUM(E507:G507)&gt;100,"ERROR",IF(AND(E10="TEST",SUM(E507:G507)&lt;=100),SUM(E507:G507),IF(AND(E10="*TEST",F507="",E507&lt;=30,G507&lt;=70),SUM(E507:G507),IF(AND(E10="*TEST",F507&lt;=20,E507&lt;=20,G507&lt;=60),SUM(E507:G507),IF(AND(E10="*TEST",F507="-",E507&lt;=20,G507&lt;=60),SUM(E507:G507),"ERROR")))))))</f>
        <v/>
      </c>
      <c r="I507" s="4" t="str">
        <f>IF(H507="ERROR","ERROR",IF(H507="","",IF(AND(F10="*LAB",J10="RMK1",F507="-"),"F",IF(AND(F10="*LAB",J10="RMK2",F507="-"),"F",IF(AND(F10="*LAB",J10="RMK3",F507="-"),"E",IF(H507&gt;69.5,"A",IF(H507&gt;59.5,"B",IF(H507&gt;49.5,"C",IF(AND(D10="*PROGRAM",J10="RMK1",H507&lt;49.5),"F",IF(AND(D10="*PROGRAM",J10="RMK2",H507&lt;49.5),"F",IF(AND(D10="*PROGRAM",J10="RMK3",H507&lt;49.5),"E",IF(H507&gt;44.5,"D",IF(AND(J10="RMK3",H507&lt;44.5),"E",IF(AND(J10="RMK2",H507&lt;44.5),"F",IF(AND(J10="RMK1",H507&gt;39.5),"E","F")))))))))))))))</f>
        <v/>
      </c>
      <c r="J507" s="23" t="str">
        <f>IF(H507="ERROR","ERROR",IF(I507="","",IF(AND(J10="RMK3",I507="E",K507&lt;&gt;""),"*FAIL",IF(AND(J10="RMK1",I507="F",K507&lt;&gt;""),"*FAIL",IF(AND(J10="RMK2",I507="F",K507&lt;&gt;""),"*FAIL",IF(AND(J10="RMK1",K507&lt;&gt;""),"*PASS",IF(AND(J10="RMK2",K507&lt;&gt;""),"*PASS",IF(AND(J10="RMK3",K507&lt;&gt;""),"*PASS",IF(AND(J10="RMK3",I507="E"),"FAIL",IF(AND(J10="RMK1",I507="F"),"FAIL",IF(AND(J10="RMK2",I507="F"),"FAIL",IF(J10="RMK1","PASS",IF(J10="RMK2","PASS",IF(J10="RMK3","PASS","ERROR"))))))))))))))</f>
        <v/>
      </c>
      <c r="K507" s="22" t="str">
        <f>IF(Sheet1!I346="","",Sheet1!I346)</f>
        <v/>
      </c>
    </row>
    <row r="508" spans="1:11" x14ac:dyDescent="0.35">
      <c r="A508" s="4">
        <v>346</v>
      </c>
      <c r="B508" s="19" t="str">
        <f>IF(Sheet1!B347="","",Sheet1!B347)</f>
        <v/>
      </c>
      <c r="C508" s="4" t="str">
        <f>IF(Sheet1!C347="","",Sheet1!C347)</f>
        <v/>
      </c>
      <c r="D508" s="4" t="str">
        <f>IF(Sheet1!D347="","",Sheet1!D347)</f>
        <v/>
      </c>
      <c r="E508" s="4" t="str">
        <f>IF(Sheet1!E347="","",Sheet1!E347)</f>
        <v/>
      </c>
      <c r="F508" s="4" t="str">
        <f>IF(Sheet1!F347="","",Sheet1!F347)</f>
        <v/>
      </c>
      <c r="G508" s="4" t="str">
        <f>IF(Sheet1!G347="","",Sheet1!G347)</f>
        <v/>
      </c>
      <c r="H508" s="13" t="str">
        <f>IF(AND(E508="",F508="",G508=""),"",IF(K508&lt;&gt;"",SUM(E508:G508)+K508,IF(SUM(E508:G508)&gt;100,"ERROR",IF(AND(E10="TEST",SUM(E508:G508)&lt;=100),SUM(E508:G508),IF(AND(E10="*TEST",F508="",E508&lt;=30,G508&lt;=70),SUM(E508:G508),IF(AND(E10="*TEST",F508&lt;=20,E508&lt;=20,G508&lt;=60),SUM(E508:G508),IF(AND(E10="*TEST",F508="-",E508&lt;=20,G508&lt;=60),SUM(E508:G508),"ERROR")))))))</f>
        <v/>
      </c>
      <c r="I508" s="4" t="str">
        <f>IF(H508="ERROR","ERROR",IF(H508="","",IF(AND(F10="*LAB",J10="RMK1",F508="-"),"F",IF(AND(F10="*LAB",J10="RMK2",F508="-"),"F",IF(AND(F10="*LAB",J10="RMK3",F508="-"),"E",IF(H508&gt;69.5,"A",IF(H508&gt;59.5,"B",IF(H508&gt;49.5,"C",IF(AND(D10="*PROGRAM",J10="RMK1",H508&lt;49.5),"F",IF(AND(D10="*PROGRAM",J10="RMK2",H508&lt;49.5),"F",IF(AND(D10="*PROGRAM",J10="RMK3",H508&lt;49.5),"E",IF(H508&gt;44.5,"D",IF(AND(J10="RMK3",H508&lt;44.5),"E",IF(AND(J10="RMK2",H508&lt;44.5),"F",IF(AND(J10="RMK1",H508&gt;39.5),"E","F")))))))))))))))</f>
        <v/>
      </c>
      <c r="J508" s="23" t="str">
        <f>IF(H508="ERROR","ERROR",IF(I508="","",IF(AND(J10="RMK3",I508="E",K508&lt;&gt;""),"*FAIL",IF(AND(J10="RMK1",I508="F",K508&lt;&gt;""),"*FAIL",IF(AND(J10="RMK2",I508="F",K508&lt;&gt;""),"*FAIL",IF(AND(J10="RMK1",K508&lt;&gt;""),"*PASS",IF(AND(J10="RMK2",K508&lt;&gt;""),"*PASS",IF(AND(J10="RMK3",K508&lt;&gt;""),"*PASS",IF(AND(J10="RMK3",I508="E"),"FAIL",IF(AND(J10="RMK1",I508="F"),"FAIL",IF(AND(J10="RMK2",I508="F"),"FAIL",IF(J10="RMK1","PASS",IF(J10="RMK2","PASS",IF(J10="RMK3","PASS","ERROR"))))))))))))))</f>
        <v/>
      </c>
      <c r="K508" s="22" t="str">
        <f>IF(Sheet1!I347="","",Sheet1!I347)</f>
        <v/>
      </c>
    </row>
    <row r="509" spans="1:11" x14ac:dyDescent="0.35">
      <c r="A509" s="4">
        <v>347</v>
      </c>
      <c r="B509" s="19" t="str">
        <f>IF(Sheet1!B348="","",Sheet1!B348)</f>
        <v/>
      </c>
      <c r="C509" s="4" t="str">
        <f>IF(Sheet1!C348="","",Sheet1!C348)</f>
        <v/>
      </c>
      <c r="D509" s="4" t="str">
        <f>IF(Sheet1!D348="","",Sheet1!D348)</f>
        <v/>
      </c>
      <c r="E509" s="4" t="str">
        <f>IF(Sheet1!E348="","",Sheet1!E348)</f>
        <v/>
      </c>
      <c r="F509" s="4" t="str">
        <f>IF(Sheet1!F348="","",Sheet1!F348)</f>
        <v/>
      </c>
      <c r="G509" s="4" t="str">
        <f>IF(Sheet1!G348="","",Sheet1!G348)</f>
        <v/>
      </c>
      <c r="H509" s="13" t="str">
        <f>IF(AND(E509="",F509="",G509=""),"",IF(K509&lt;&gt;"",SUM(E509:G509)+K509,IF(SUM(E509:G509)&gt;100,"ERROR",IF(AND(E10="TEST",SUM(E509:G509)&lt;=100),SUM(E509:G509),IF(AND(E10="*TEST",F509="",E509&lt;=30,G509&lt;=70),SUM(E509:G509),IF(AND(E10="*TEST",F509&lt;=20,E509&lt;=20,G509&lt;=60),SUM(E509:G509),IF(AND(E10="*TEST",F509="-",E509&lt;=20,G509&lt;=60),SUM(E509:G509),"ERROR")))))))</f>
        <v/>
      </c>
      <c r="I509" s="4" t="str">
        <f>IF(H509="ERROR","ERROR",IF(H509="","",IF(AND(F10="*LAB",J10="RMK1",F509="-"),"F",IF(AND(F10="*LAB",J10="RMK2",F509="-"),"F",IF(AND(F10="*LAB",J10="RMK3",F509="-"),"E",IF(H509&gt;69.5,"A",IF(H509&gt;59.5,"B",IF(H509&gt;49.5,"C",IF(AND(D10="*PROGRAM",J10="RMK1",H509&lt;49.5),"F",IF(AND(D10="*PROGRAM",J10="RMK2",H509&lt;49.5),"F",IF(AND(D10="*PROGRAM",J10="RMK3",H509&lt;49.5),"E",IF(H509&gt;44.5,"D",IF(AND(J10="RMK3",H509&lt;44.5),"E",IF(AND(J10="RMK2",H509&lt;44.5),"F",IF(AND(J10="RMK1",H509&gt;39.5),"E","F")))))))))))))))</f>
        <v/>
      </c>
      <c r="J509" s="23" t="str">
        <f>IF(H509="ERROR","ERROR",IF(I509="","",IF(AND(J10="RMK3",I509="E",K509&lt;&gt;""),"*FAIL",IF(AND(J10="RMK1",I509="F",K509&lt;&gt;""),"*FAIL",IF(AND(J10="RMK2",I509="F",K509&lt;&gt;""),"*FAIL",IF(AND(J10="RMK1",K509&lt;&gt;""),"*PASS",IF(AND(J10="RMK2",K509&lt;&gt;""),"*PASS",IF(AND(J10="RMK3",K509&lt;&gt;""),"*PASS",IF(AND(J10="RMK3",I509="E"),"FAIL",IF(AND(J10="RMK1",I509="F"),"FAIL",IF(AND(J10="RMK2",I509="F"),"FAIL",IF(J10="RMK1","PASS",IF(J10="RMK2","PASS",IF(J10="RMK3","PASS","ERROR"))))))))))))))</f>
        <v/>
      </c>
      <c r="K509" s="22" t="str">
        <f>IF(Sheet1!I348="","",Sheet1!I348)</f>
        <v/>
      </c>
    </row>
    <row r="510" spans="1:11" x14ac:dyDescent="0.35">
      <c r="A510" s="4">
        <v>348</v>
      </c>
      <c r="B510" s="19" t="str">
        <f>IF(Sheet1!B349="","",Sheet1!B349)</f>
        <v/>
      </c>
      <c r="C510" s="4" t="str">
        <f>IF(Sheet1!C349="","",Sheet1!C349)</f>
        <v/>
      </c>
      <c r="D510" s="4" t="str">
        <f>IF(Sheet1!D349="","",Sheet1!D349)</f>
        <v/>
      </c>
      <c r="E510" s="4" t="str">
        <f>IF(Sheet1!E349="","",Sheet1!E349)</f>
        <v/>
      </c>
      <c r="F510" s="4" t="str">
        <f>IF(Sheet1!F349="","",Sheet1!F349)</f>
        <v/>
      </c>
      <c r="G510" s="4" t="str">
        <f>IF(Sheet1!G349="","",Sheet1!G349)</f>
        <v/>
      </c>
      <c r="H510" s="13" t="str">
        <f>IF(AND(E510="",F510="",G510=""),"",IF(K510&lt;&gt;"",SUM(E510:G510)+K510,IF(SUM(E510:G510)&gt;100,"ERROR",IF(AND(E10="TEST",SUM(E510:G510)&lt;=100),SUM(E510:G510),IF(AND(E10="*TEST",F510="",E510&lt;=30,G510&lt;=70),SUM(E510:G510),IF(AND(E10="*TEST",F510&lt;=20,E510&lt;=20,G510&lt;=60),SUM(E510:G510),IF(AND(E10="*TEST",F510="-",E510&lt;=20,G510&lt;=60),SUM(E510:G510),"ERROR")))))))</f>
        <v/>
      </c>
      <c r="I510" s="4" t="str">
        <f>IF(H510="ERROR","ERROR",IF(H510="","",IF(AND(F10="*LAB",J10="RMK1",F510="-"),"F",IF(AND(F10="*LAB",J10="RMK2",F510="-"),"F",IF(AND(F10="*LAB",J10="RMK3",F510="-"),"E",IF(H510&gt;69.5,"A",IF(H510&gt;59.5,"B",IF(H510&gt;49.5,"C",IF(AND(D10="*PROGRAM",J10="RMK1",H510&lt;49.5),"F",IF(AND(D10="*PROGRAM",J10="RMK2",H510&lt;49.5),"F",IF(AND(D10="*PROGRAM",J10="RMK3",H510&lt;49.5),"E",IF(H510&gt;44.5,"D",IF(AND(J10="RMK3",H510&lt;44.5),"E",IF(AND(J10="RMK2",H510&lt;44.5),"F",IF(AND(J10="RMK1",H510&gt;39.5),"E","F")))))))))))))))</f>
        <v/>
      </c>
      <c r="J510" s="23" t="str">
        <f>IF(H510="ERROR","ERROR",IF(I510="","",IF(AND(J10="RMK3",I510="E",K510&lt;&gt;""),"*FAIL",IF(AND(J10="RMK1",I510="F",K510&lt;&gt;""),"*FAIL",IF(AND(J10="RMK2",I510="F",K510&lt;&gt;""),"*FAIL",IF(AND(J10="RMK1",K510&lt;&gt;""),"*PASS",IF(AND(J10="RMK2",K510&lt;&gt;""),"*PASS",IF(AND(J10="RMK3",K510&lt;&gt;""),"*PASS",IF(AND(J10="RMK3",I510="E"),"FAIL",IF(AND(J10="RMK1",I510="F"),"FAIL",IF(AND(J10="RMK2",I510="F"),"FAIL",IF(J10="RMK1","PASS",IF(J10="RMK2","PASS",IF(J10="RMK3","PASS","ERROR"))))))))))))))</f>
        <v/>
      </c>
      <c r="K510" s="22" t="str">
        <f>IF(Sheet1!I349="","",Sheet1!I349)</f>
        <v/>
      </c>
    </row>
    <row r="511" spans="1:11" x14ac:dyDescent="0.35">
      <c r="A511" s="4">
        <v>349</v>
      </c>
      <c r="B511" s="19" t="str">
        <f>IF(Sheet1!B350="","",Sheet1!B350)</f>
        <v/>
      </c>
      <c r="C511" s="4" t="str">
        <f>IF(Sheet1!C350="","",Sheet1!C350)</f>
        <v/>
      </c>
      <c r="D511" s="4" t="str">
        <f>IF(Sheet1!D350="","",Sheet1!D350)</f>
        <v/>
      </c>
      <c r="E511" s="4" t="str">
        <f>IF(Sheet1!E350="","",Sheet1!E350)</f>
        <v/>
      </c>
      <c r="F511" s="4" t="str">
        <f>IF(Sheet1!F350="","",Sheet1!F350)</f>
        <v/>
      </c>
      <c r="G511" s="4" t="str">
        <f>IF(Sheet1!G350="","",Sheet1!G350)</f>
        <v/>
      </c>
      <c r="H511" s="13" t="str">
        <f>IF(AND(E511="",F511="",G511=""),"",IF(K511&lt;&gt;"",SUM(E511:G511)+K511,IF(SUM(E511:G511)&gt;100,"ERROR",IF(AND(E10="TEST",SUM(E511:G511)&lt;=100),SUM(E511:G511),IF(AND(E10="*TEST",F511="",E511&lt;=30,G511&lt;=70),SUM(E511:G511),IF(AND(E10="*TEST",F511&lt;=20,E511&lt;=20,G511&lt;=60),SUM(E511:G511),IF(AND(E10="*TEST",F511="-",E511&lt;=20,G511&lt;=60),SUM(E511:G511),"ERROR")))))))</f>
        <v/>
      </c>
      <c r="I511" s="4" t="str">
        <f>IF(H511="ERROR","ERROR",IF(H511="","",IF(AND(F10="*LAB",J10="RMK1",F511="-"),"F",IF(AND(F10="*LAB",J10="RMK2",F511="-"),"F",IF(AND(F10="*LAB",J10="RMK3",F511="-"),"E",IF(H511&gt;69.5,"A",IF(H511&gt;59.5,"B",IF(H511&gt;49.5,"C",IF(AND(D10="*PROGRAM",J10="RMK1",H511&lt;49.5),"F",IF(AND(D10="*PROGRAM",J10="RMK2",H511&lt;49.5),"F",IF(AND(D10="*PROGRAM",J10="RMK3",H511&lt;49.5),"E",IF(H511&gt;44.5,"D",IF(AND(J10="RMK3",H511&lt;44.5),"E",IF(AND(J10="RMK2",H511&lt;44.5),"F",IF(AND(J10="RMK1",H511&gt;39.5),"E","F")))))))))))))))</f>
        <v/>
      </c>
      <c r="J511" s="23" t="str">
        <f>IF(H511="ERROR","ERROR",IF(I511="","",IF(AND(J10="RMK3",I511="E",K511&lt;&gt;""),"*FAIL",IF(AND(J10="RMK1",I511="F",K511&lt;&gt;""),"*FAIL",IF(AND(J10="RMK2",I511="F",K511&lt;&gt;""),"*FAIL",IF(AND(J10="RMK1",K511&lt;&gt;""),"*PASS",IF(AND(J10="RMK2",K511&lt;&gt;""),"*PASS",IF(AND(J10="RMK3",K511&lt;&gt;""),"*PASS",IF(AND(J10="RMK3",I511="E"),"FAIL",IF(AND(J10="RMK1",I511="F"),"FAIL",IF(AND(J10="RMK2",I511="F"),"FAIL",IF(J10="RMK1","PASS",IF(J10="RMK2","PASS",IF(J10="RMK3","PASS","ERROR"))))))))))))))</f>
        <v/>
      </c>
      <c r="K511" s="22" t="str">
        <f>IF(Sheet1!I350="","",Sheet1!I350)</f>
        <v/>
      </c>
    </row>
    <row r="512" spans="1:11" x14ac:dyDescent="0.35">
      <c r="A512" s="4">
        <v>350</v>
      </c>
      <c r="B512" s="19" t="str">
        <f>IF(Sheet1!B351="","",Sheet1!B351)</f>
        <v/>
      </c>
      <c r="C512" s="4" t="str">
        <f>IF(Sheet1!C351="","",Sheet1!C351)</f>
        <v/>
      </c>
      <c r="D512" s="4" t="str">
        <f>IF(Sheet1!D351="","",Sheet1!D351)</f>
        <v/>
      </c>
      <c r="E512" s="4" t="str">
        <f>IF(Sheet1!E351="","",Sheet1!E351)</f>
        <v/>
      </c>
      <c r="F512" s="4" t="str">
        <f>IF(Sheet1!F351="","",Sheet1!F351)</f>
        <v/>
      </c>
      <c r="G512" s="4" t="str">
        <f>IF(Sheet1!G351="","",Sheet1!G351)</f>
        <v/>
      </c>
      <c r="H512" s="13" t="str">
        <f>IF(AND(E512="",F512="",G512=""),"",IF(K512&lt;&gt;"",SUM(E512:G512)+K512,IF(SUM(E512:G512)&gt;100,"ERROR",IF(AND(E10="TEST",SUM(E512:G512)&lt;=100),SUM(E512:G512),IF(AND(E10="*TEST",F512="",E512&lt;=30,G512&lt;=70),SUM(E512:G512),IF(AND(E10="*TEST",F512&lt;=20,E512&lt;=20,G512&lt;=60),SUM(E512:G512),IF(AND(E10="*TEST",F512="-",E512&lt;=20,G512&lt;=60),SUM(E512:G512),"ERROR")))))))</f>
        <v/>
      </c>
      <c r="I512" s="4" t="str">
        <f>IF(H512="ERROR","ERROR",IF(H512="","",IF(AND(F10="*LAB",J10="RMK1",F512="-"),"F",IF(AND(F10="*LAB",J10="RMK2",F512="-"),"F",IF(AND(F10="*LAB",J10="RMK3",F512="-"),"E",IF(H512&gt;69.5,"A",IF(H512&gt;59.5,"B",IF(H512&gt;49.5,"C",IF(AND(D10="*PROGRAM",J10="RMK1",H512&lt;49.5),"F",IF(AND(D10="*PROGRAM",J10="RMK2",H512&lt;49.5),"F",IF(AND(D10="*PROGRAM",J10="RMK3",H512&lt;49.5),"E",IF(H512&gt;44.5,"D",IF(AND(J10="RMK3",H512&lt;44.5),"E",IF(AND(J10="RMK2",H512&lt;44.5),"F",IF(AND(J10="RMK1",H512&gt;39.5),"E","F")))))))))))))))</f>
        <v/>
      </c>
      <c r="J512" s="23" t="str">
        <f>IF(H512="ERROR","ERROR",IF(I512="","",IF(AND(J10="RMK3",I512="E",K512&lt;&gt;""),"*FAIL",IF(AND(J10="RMK1",I512="F",K512&lt;&gt;""),"*FAIL",IF(AND(J10="RMK2",I512="F",K512&lt;&gt;""),"*FAIL",IF(AND(J10="RMK1",K512&lt;&gt;""),"*PASS",IF(AND(J10="RMK2",K512&lt;&gt;""),"*PASS",IF(AND(J10="RMK3",K512&lt;&gt;""),"*PASS",IF(AND(J10="RMK3",I512="E"),"FAIL",IF(AND(J10="RMK1",I512="F"),"FAIL",IF(AND(J10="RMK2",I512="F"),"FAIL",IF(J10="RMK1","PASS",IF(J10="RMK2","PASS",IF(J10="RMK3","PASS","ERROR"))))))))))))))</f>
        <v/>
      </c>
      <c r="K512" s="22" t="str">
        <f>IF(Sheet1!I351="","",Sheet1!I351)</f>
        <v/>
      </c>
    </row>
    <row r="513" spans="1:11" x14ac:dyDescent="0.35">
      <c r="A513" s="4">
        <v>351</v>
      </c>
      <c r="B513" s="19" t="str">
        <f>IF(Sheet1!B352="","",Sheet1!B352)</f>
        <v/>
      </c>
      <c r="C513" s="4" t="str">
        <f>IF(Sheet1!C352="","",Sheet1!C352)</f>
        <v/>
      </c>
      <c r="D513" s="4" t="str">
        <f>IF(Sheet1!D352="","",Sheet1!D352)</f>
        <v/>
      </c>
      <c r="E513" s="4" t="str">
        <f>IF(Sheet1!E352="","",Sheet1!E352)</f>
        <v/>
      </c>
      <c r="F513" s="4" t="str">
        <f>IF(Sheet1!F352="","",Sheet1!F352)</f>
        <v/>
      </c>
      <c r="G513" s="4" t="str">
        <f>IF(Sheet1!G352="","",Sheet1!G352)</f>
        <v/>
      </c>
      <c r="H513" s="13" t="str">
        <f>IF(AND(E513="",F513="",G513=""),"",IF(K513&lt;&gt;"",SUM(E513:G513)+K513,IF(SUM(E513:G513)&gt;100,"ERROR",IF(AND(E10="TEST",SUM(E513:G513)&lt;=100),SUM(E513:G513),IF(AND(E10="*TEST",F513="",E513&lt;=30,G513&lt;=70),SUM(E513:G513),IF(AND(E10="*TEST",F513&lt;=20,E513&lt;=20,G513&lt;=60),SUM(E513:G513),IF(AND(E10="*TEST",F513="-",E513&lt;=20,G513&lt;=60),SUM(E513:G513),"ERROR")))))))</f>
        <v/>
      </c>
      <c r="I513" s="4" t="str">
        <f>IF(H513="ERROR","ERROR",IF(H513="","",IF(AND(F10="*LAB",J10="RMK1",F513="-"),"F",IF(AND(F10="*LAB",J10="RMK2",F513="-"),"F",IF(AND(F10="*LAB",J10="RMK3",F513="-"),"E",IF(H513&gt;69.5,"A",IF(H513&gt;59.5,"B",IF(H513&gt;49.5,"C",IF(AND(D10="*PROGRAM",J10="RMK1",H513&lt;49.5),"F",IF(AND(D10="*PROGRAM",J10="RMK2",H513&lt;49.5),"F",IF(AND(D10="*PROGRAM",J10="RMK3",H513&lt;49.5),"E",IF(H513&gt;44.5,"D",IF(AND(J10="RMK3",H513&lt;44.5),"E",IF(AND(J10="RMK2",H513&lt;44.5),"F",IF(AND(J10="RMK1",H513&gt;39.5),"E","F")))))))))))))))</f>
        <v/>
      </c>
      <c r="J513" s="23" t="str">
        <f>IF(H513="ERROR","ERROR",IF(I513="","",IF(AND(J10="RMK3",I513="E",K513&lt;&gt;""),"*FAIL",IF(AND(J10="RMK1",I513="F",K513&lt;&gt;""),"*FAIL",IF(AND(J10="RMK2",I513="F",K513&lt;&gt;""),"*FAIL",IF(AND(J10="RMK1",K513&lt;&gt;""),"*PASS",IF(AND(J10="RMK2",K513&lt;&gt;""),"*PASS",IF(AND(J10="RMK3",K513&lt;&gt;""),"*PASS",IF(AND(J10="RMK3",I513="E"),"FAIL",IF(AND(J10="RMK1",I513="F"),"FAIL",IF(AND(J10="RMK2",I513="F"),"FAIL",IF(J10="RMK1","PASS",IF(J10="RMK2","PASS",IF(J10="RMK3","PASS","ERROR"))))))))))))))</f>
        <v/>
      </c>
      <c r="K513" s="22" t="str">
        <f>IF(Sheet1!I352="","",Sheet1!I352)</f>
        <v/>
      </c>
    </row>
    <row r="514" spans="1:11" x14ac:dyDescent="0.35">
      <c r="A514" s="4">
        <v>352</v>
      </c>
      <c r="B514" s="19" t="str">
        <f>IF(Sheet1!B353="","",Sheet1!B353)</f>
        <v/>
      </c>
      <c r="C514" s="4" t="str">
        <f>IF(Sheet1!C353="","",Sheet1!C353)</f>
        <v/>
      </c>
      <c r="D514" s="4" t="str">
        <f>IF(Sheet1!D353="","",Sheet1!D353)</f>
        <v/>
      </c>
      <c r="E514" s="4" t="str">
        <f>IF(Sheet1!E353="","",Sheet1!E353)</f>
        <v/>
      </c>
      <c r="F514" s="4" t="str">
        <f>IF(Sheet1!F353="","",Sheet1!F353)</f>
        <v/>
      </c>
      <c r="G514" s="4" t="str">
        <f>IF(Sheet1!G353="","",Sheet1!G353)</f>
        <v/>
      </c>
      <c r="H514" s="13" t="str">
        <f>IF(AND(E514="",F514="",G514=""),"",IF(K514&lt;&gt;"",SUM(E514:G514)+K514,IF(SUM(E514:G514)&gt;100,"ERROR",IF(AND(E10="TEST",SUM(E514:G514)&lt;=100),SUM(E514:G514),IF(AND(E10="*TEST",F514="",E514&lt;=30,G514&lt;=70),SUM(E514:G514),IF(AND(E10="*TEST",F514&lt;=20,E514&lt;=20,G514&lt;=60),SUM(E514:G514),IF(AND(E10="*TEST",F514="-",E514&lt;=20,G514&lt;=60),SUM(E514:G514),"ERROR")))))))</f>
        <v/>
      </c>
      <c r="I514" s="4" t="str">
        <f>IF(H514="ERROR","ERROR",IF(H514="","",IF(AND(F10="*LAB",J10="RMK1",F514="-"),"F",IF(AND(F10="*LAB",J10="RMK2",F514="-"),"F",IF(AND(F10="*LAB",J10="RMK3",F514="-"),"E",IF(H514&gt;69.5,"A",IF(H514&gt;59.5,"B",IF(H514&gt;49.5,"C",IF(AND(D10="*PROGRAM",J10="RMK1",H514&lt;49.5),"F",IF(AND(D10="*PROGRAM",J10="RMK2",H514&lt;49.5),"F",IF(AND(D10="*PROGRAM",J10="RMK3",H514&lt;49.5),"E",IF(H514&gt;44.5,"D",IF(AND(J10="RMK3",H514&lt;44.5),"E",IF(AND(J10="RMK2",H514&lt;44.5),"F",IF(AND(J10="RMK1",H514&gt;39.5),"E","F")))))))))))))))</f>
        <v/>
      </c>
      <c r="J514" s="23" t="str">
        <f>IF(H514="ERROR","ERROR",IF(I514="","",IF(AND(J10="RMK3",I514="E",K514&lt;&gt;""),"*FAIL",IF(AND(J10="RMK1",I514="F",K514&lt;&gt;""),"*FAIL",IF(AND(J10="RMK2",I514="F",K514&lt;&gt;""),"*FAIL",IF(AND(J10="RMK1",K514&lt;&gt;""),"*PASS",IF(AND(J10="RMK2",K514&lt;&gt;""),"*PASS",IF(AND(J10="RMK3",K514&lt;&gt;""),"*PASS",IF(AND(J10="RMK3",I514="E"),"FAIL",IF(AND(J10="RMK1",I514="F"),"FAIL",IF(AND(J10="RMK2",I514="F"),"FAIL",IF(J10="RMK1","PASS",IF(J10="RMK2","PASS",IF(J10="RMK3","PASS","ERROR"))))))))))))))</f>
        <v/>
      </c>
      <c r="K514" s="22" t="str">
        <f>IF(Sheet1!I353="","",Sheet1!I353)</f>
        <v/>
      </c>
    </row>
    <row r="515" spans="1:11" x14ac:dyDescent="0.35">
      <c r="A515" s="4">
        <v>353</v>
      </c>
      <c r="B515" s="19" t="str">
        <f>IF(Sheet1!B354="","",Sheet1!B354)</f>
        <v/>
      </c>
      <c r="C515" s="4" t="str">
        <f>IF(Sheet1!C354="","",Sheet1!C354)</f>
        <v/>
      </c>
      <c r="D515" s="4" t="str">
        <f>IF(Sheet1!D354="","",Sheet1!D354)</f>
        <v/>
      </c>
      <c r="E515" s="4" t="str">
        <f>IF(Sheet1!E354="","",Sheet1!E354)</f>
        <v/>
      </c>
      <c r="F515" s="4" t="str">
        <f>IF(Sheet1!F354="","",Sheet1!F354)</f>
        <v/>
      </c>
      <c r="G515" s="4" t="str">
        <f>IF(Sheet1!G354="","",Sheet1!G354)</f>
        <v/>
      </c>
      <c r="H515" s="13" t="str">
        <f>IF(AND(E515="",F515="",G515=""),"",IF(K515&lt;&gt;"",SUM(E515:G515)+K515,IF(SUM(E515:G515)&gt;100,"ERROR",IF(AND(E10="TEST",SUM(E515:G515)&lt;=100),SUM(E515:G515),IF(AND(E10="*TEST",F515="",E515&lt;=30,G515&lt;=70),SUM(E515:G515),IF(AND(E10="*TEST",F515&lt;=20,E515&lt;=20,G515&lt;=60),SUM(E515:G515),IF(AND(E10="*TEST",F515="-",E515&lt;=20,G515&lt;=60),SUM(E515:G515),"ERROR")))))))</f>
        <v/>
      </c>
      <c r="I515" s="4" t="str">
        <f>IF(H515="ERROR","ERROR",IF(H515="","",IF(AND(F10="*LAB",J10="RMK1",F515="-"),"F",IF(AND(F10="*LAB",J10="RMK2",F515="-"),"F",IF(AND(F10="*LAB",J10="RMK3",F515="-"),"E",IF(H515&gt;69.5,"A",IF(H515&gt;59.5,"B",IF(H515&gt;49.5,"C",IF(AND(D10="*PROGRAM",J10="RMK1",H515&lt;49.5),"F",IF(AND(D10="*PROGRAM",J10="RMK2",H515&lt;49.5),"F",IF(AND(D10="*PROGRAM",J10="RMK3",H515&lt;49.5),"E",IF(H515&gt;44.5,"D",IF(AND(J10="RMK3",H515&lt;44.5),"E",IF(AND(J10="RMK2",H515&lt;44.5),"F",IF(AND(J10="RMK1",H515&gt;39.5),"E","F")))))))))))))))</f>
        <v/>
      </c>
      <c r="J515" s="23" t="str">
        <f>IF(H515="ERROR","ERROR",IF(I515="","",IF(AND(J10="RMK3",I515="E",K515&lt;&gt;""),"*FAIL",IF(AND(J10="RMK1",I515="F",K515&lt;&gt;""),"*FAIL",IF(AND(J10="RMK2",I515="F",K515&lt;&gt;""),"*FAIL",IF(AND(J10="RMK1",K515&lt;&gt;""),"*PASS",IF(AND(J10="RMK2",K515&lt;&gt;""),"*PASS",IF(AND(J10="RMK3",K515&lt;&gt;""),"*PASS",IF(AND(J10="RMK3",I515="E"),"FAIL",IF(AND(J10="RMK1",I515="F"),"FAIL",IF(AND(J10="RMK2",I515="F"),"FAIL",IF(J10="RMK1","PASS",IF(J10="RMK2","PASS",IF(J10="RMK3","PASS","ERROR"))))))))))))))</f>
        <v/>
      </c>
      <c r="K515" s="22" t="str">
        <f>IF(Sheet1!I354="","",Sheet1!I354)</f>
        <v/>
      </c>
    </row>
    <row r="516" spans="1:11" x14ac:dyDescent="0.35">
      <c r="A516" s="4">
        <v>354</v>
      </c>
      <c r="B516" s="19" t="str">
        <f>IF(Sheet1!B355="","",Sheet1!B355)</f>
        <v/>
      </c>
      <c r="C516" s="4" t="str">
        <f>IF(Sheet1!C355="","",Sheet1!C355)</f>
        <v/>
      </c>
      <c r="D516" s="4" t="str">
        <f>IF(Sheet1!D355="","",Sheet1!D355)</f>
        <v/>
      </c>
      <c r="E516" s="4" t="str">
        <f>IF(Sheet1!E355="","",Sheet1!E355)</f>
        <v/>
      </c>
      <c r="F516" s="4" t="str">
        <f>IF(Sheet1!F355="","",Sheet1!F355)</f>
        <v/>
      </c>
      <c r="G516" s="4" t="str">
        <f>IF(Sheet1!G355="","",Sheet1!G355)</f>
        <v/>
      </c>
      <c r="H516" s="13" t="str">
        <f>IF(AND(E516="",F516="",G516=""),"",IF(K516&lt;&gt;"",SUM(E516:G516)+K516,IF(SUM(E516:G516)&gt;100,"ERROR",IF(AND(E10="TEST",SUM(E516:G516)&lt;=100),SUM(E516:G516),IF(AND(E10="*TEST",F516="",E516&lt;=30,G516&lt;=70),SUM(E516:G516),IF(AND(E10="*TEST",F516&lt;=20,E516&lt;=20,G516&lt;=60),SUM(E516:G516),IF(AND(E10="*TEST",F516="-",E516&lt;=20,G516&lt;=60),SUM(E516:G516),"ERROR")))))))</f>
        <v/>
      </c>
      <c r="I516" s="4" t="str">
        <f>IF(H516="ERROR","ERROR",IF(H516="","",IF(AND(F10="*LAB",J10="RMK1",F516="-"),"F",IF(AND(F10="*LAB",J10="RMK2",F516="-"),"F",IF(AND(F10="*LAB",J10="RMK3",F516="-"),"E",IF(H516&gt;69.5,"A",IF(H516&gt;59.5,"B",IF(H516&gt;49.5,"C",IF(AND(D10="*PROGRAM",J10="RMK1",H516&lt;49.5),"F",IF(AND(D10="*PROGRAM",J10="RMK2",H516&lt;49.5),"F",IF(AND(D10="*PROGRAM",J10="RMK3",H516&lt;49.5),"E",IF(H516&gt;44.5,"D",IF(AND(J10="RMK3",H516&lt;44.5),"E",IF(AND(J10="RMK2",H516&lt;44.5),"F",IF(AND(J10="RMK1",H516&gt;39.5),"E","F")))))))))))))))</f>
        <v/>
      </c>
      <c r="J516" s="23" t="str">
        <f>IF(H516="ERROR","ERROR",IF(I516="","",IF(AND(J10="RMK3",I516="E",K516&lt;&gt;""),"*FAIL",IF(AND(J10="RMK1",I516="F",K516&lt;&gt;""),"*FAIL",IF(AND(J10="RMK2",I516="F",K516&lt;&gt;""),"*FAIL",IF(AND(J10="RMK1",K516&lt;&gt;""),"*PASS",IF(AND(J10="RMK2",K516&lt;&gt;""),"*PASS",IF(AND(J10="RMK3",K516&lt;&gt;""),"*PASS",IF(AND(J10="RMK3",I516="E"),"FAIL",IF(AND(J10="RMK1",I516="F"),"FAIL",IF(AND(J10="RMK2",I516="F"),"FAIL",IF(J10="RMK1","PASS",IF(J10="RMK2","PASS",IF(J10="RMK3","PASS","ERROR"))))))))))))))</f>
        <v/>
      </c>
      <c r="K516" s="22" t="str">
        <f>IF(Sheet1!I355="","",Sheet1!I355)</f>
        <v/>
      </c>
    </row>
    <row r="517" spans="1:11" x14ac:dyDescent="0.35">
      <c r="A517" s="4">
        <v>355</v>
      </c>
      <c r="B517" s="19" t="str">
        <f>IF(Sheet1!B356="","",Sheet1!B356)</f>
        <v/>
      </c>
      <c r="C517" s="4" t="str">
        <f>IF(Sheet1!C356="","",Sheet1!C356)</f>
        <v/>
      </c>
      <c r="D517" s="4" t="str">
        <f>IF(Sheet1!D356="","",Sheet1!D356)</f>
        <v/>
      </c>
      <c r="E517" s="4" t="str">
        <f>IF(Sheet1!E356="","",Sheet1!E356)</f>
        <v/>
      </c>
      <c r="F517" s="4" t="str">
        <f>IF(Sheet1!F356="","",Sheet1!F356)</f>
        <v/>
      </c>
      <c r="G517" s="4" t="str">
        <f>IF(Sheet1!G356="","",Sheet1!G356)</f>
        <v/>
      </c>
      <c r="H517" s="13" t="str">
        <f>IF(AND(E517="",F517="",G517=""),"",IF(K517&lt;&gt;"",SUM(E517:G517)+K517,IF(SUM(E517:G517)&gt;100,"ERROR",IF(AND(E10="TEST",SUM(E517:G517)&lt;=100),SUM(E517:G517),IF(AND(E10="*TEST",F517="",E517&lt;=30,G517&lt;=70),SUM(E517:G517),IF(AND(E10="*TEST",F517&lt;=20,E517&lt;=20,G517&lt;=60),SUM(E517:G517),IF(AND(E10="*TEST",F517="-",E517&lt;=20,G517&lt;=60),SUM(E517:G517),"ERROR")))))))</f>
        <v/>
      </c>
      <c r="I517" s="4" t="str">
        <f>IF(H517="ERROR","ERROR",IF(H517="","",IF(AND(F10="*LAB",J10="RMK1",F517="-"),"F",IF(AND(F10="*LAB",J10="RMK2",F517="-"),"F",IF(AND(F10="*LAB",J10="RMK3",F517="-"),"E",IF(H517&gt;69.5,"A",IF(H517&gt;59.5,"B",IF(H517&gt;49.5,"C",IF(AND(D10="*PROGRAM",J10="RMK1",H517&lt;49.5),"F",IF(AND(D10="*PROGRAM",J10="RMK2",H517&lt;49.5),"F",IF(AND(D10="*PROGRAM",J10="RMK3",H517&lt;49.5),"E",IF(H517&gt;44.5,"D",IF(AND(J10="RMK3",H517&lt;44.5),"E",IF(AND(J10="RMK2",H517&lt;44.5),"F",IF(AND(J10="RMK1",H517&gt;39.5),"E","F")))))))))))))))</f>
        <v/>
      </c>
      <c r="J517" s="23" t="str">
        <f>IF(H517="ERROR","ERROR",IF(I517="","",IF(AND(J10="RMK3",I517="E",K517&lt;&gt;""),"*FAIL",IF(AND(J10="RMK1",I517="F",K517&lt;&gt;""),"*FAIL",IF(AND(J10="RMK2",I517="F",K517&lt;&gt;""),"*FAIL",IF(AND(J10="RMK1",K517&lt;&gt;""),"*PASS",IF(AND(J10="RMK2",K517&lt;&gt;""),"*PASS",IF(AND(J10="RMK3",K517&lt;&gt;""),"*PASS",IF(AND(J10="RMK3",I517="E"),"FAIL",IF(AND(J10="RMK1",I517="F"),"FAIL",IF(AND(J10="RMK2",I517="F"),"FAIL",IF(J10="RMK1","PASS",IF(J10="RMK2","PASS",IF(J10="RMK3","PASS","ERROR"))))))))))))))</f>
        <v/>
      </c>
      <c r="K517" s="22" t="str">
        <f>IF(Sheet1!I356="","",Sheet1!I356)</f>
        <v/>
      </c>
    </row>
    <row r="518" spans="1:11" x14ac:dyDescent="0.35">
      <c r="A518" s="4">
        <v>356</v>
      </c>
      <c r="B518" s="19" t="str">
        <f>IF(Sheet1!B357="","",Sheet1!B357)</f>
        <v/>
      </c>
      <c r="C518" s="4" t="str">
        <f>IF(Sheet1!C357="","",Sheet1!C357)</f>
        <v/>
      </c>
      <c r="D518" s="4" t="str">
        <f>IF(Sheet1!D357="","",Sheet1!D357)</f>
        <v/>
      </c>
      <c r="E518" s="4" t="str">
        <f>IF(Sheet1!E357="","",Sheet1!E357)</f>
        <v/>
      </c>
      <c r="F518" s="4" t="str">
        <f>IF(Sheet1!F357="","",Sheet1!F357)</f>
        <v/>
      </c>
      <c r="G518" s="4" t="str">
        <f>IF(Sheet1!G357="","",Sheet1!G357)</f>
        <v/>
      </c>
      <c r="H518" s="13" t="str">
        <f>IF(AND(E518="",F518="",G518=""),"",IF(K518&lt;&gt;"",SUM(E518:G518)+K518,IF(SUM(E518:G518)&gt;100,"ERROR",IF(AND(E10="TEST",SUM(E518:G518)&lt;=100),SUM(E518:G518),IF(AND(E10="*TEST",F518="",E518&lt;=30,G518&lt;=70),SUM(E518:G518),IF(AND(E10="*TEST",F518&lt;=20,E518&lt;=20,G518&lt;=60),SUM(E518:G518),IF(AND(E10="*TEST",F518="-",E518&lt;=20,G518&lt;=60),SUM(E518:G518),"ERROR")))))))</f>
        <v/>
      </c>
      <c r="I518" s="4" t="str">
        <f>IF(H518="ERROR","ERROR",IF(H518="","",IF(AND(F10="*LAB",J10="RMK1",F518="-"),"F",IF(AND(F10="*LAB",J10="RMK2",F518="-"),"F",IF(AND(F10="*LAB",J10="RMK3",F518="-"),"E",IF(H518&gt;69.5,"A",IF(H518&gt;59.5,"B",IF(H518&gt;49.5,"C",IF(AND(D10="*PROGRAM",J10="RMK1",H518&lt;49.5),"F",IF(AND(D10="*PROGRAM",J10="RMK2",H518&lt;49.5),"F",IF(AND(D10="*PROGRAM",J10="RMK3",H518&lt;49.5),"E",IF(H518&gt;44.5,"D",IF(AND(J10="RMK3",H518&lt;44.5),"E",IF(AND(J10="RMK2",H518&lt;44.5),"F",IF(AND(J10="RMK1",H518&gt;39.5),"E","F")))))))))))))))</f>
        <v/>
      </c>
      <c r="J518" s="23" t="str">
        <f>IF(H518="ERROR","ERROR",IF(I518="","",IF(AND(J10="RMK3",I518="E",K518&lt;&gt;""),"*FAIL",IF(AND(J10="RMK1",I518="F",K518&lt;&gt;""),"*FAIL",IF(AND(J10="RMK2",I518="F",K518&lt;&gt;""),"*FAIL",IF(AND(J10="RMK1",K518&lt;&gt;""),"*PASS",IF(AND(J10="RMK2",K518&lt;&gt;""),"*PASS",IF(AND(J10="RMK3",K518&lt;&gt;""),"*PASS",IF(AND(J10="RMK3",I518="E"),"FAIL",IF(AND(J10="RMK1",I518="F"),"FAIL",IF(AND(J10="RMK2",I518="F"),"FAIL",IF(J10="RMK1","PASS",IF(J10="RMK2","PASS",IF(J10="RMK3","PASS","ERROR"))))))))))))))</f>
        <v/>
      </c>
      <c r="K518" s="22" t="str">
        <f>IF(Sheet1!I357="","",Sheet1!I357)</f>
        <v/>
      </c>
    </row>
    <row r="519" spans="1:11" x14ac:dyDescent="0.35">
      <c r="A519" s="4">
        <v>357</v>
      </c>
      <c r="B519" s="19" t="str">
        <f>IF(Sheet1!B358="","",Sheet1!B358)</f>
        <v/>
      </c>
      <c r="C519" s="4" t="str">
        <f>IF(Sheet1!C358="","",Sheet1!C358)</f>
        <v/>
      </c>
      <c r="D519" s="4" t="str">
        <f>IF(Sheet1!D358="","",Sheet1!D358)</f>
        <v/>
      </c>
      <c r="E519" s="4" t="str">
        <f>IF(Sheet1!E358="","",Sheet1!E358)</f>
        <v/>
      </c>
      <c r="F519" s="4" t="str">
        <f>IF(Sheet1!F358="","",Sheet1!F358)</f>
        <v/>
      </c>
      <c r="G519" s="4" t="str">
        <f>IF(Sheet1!G358="","",Sheet1!G358)</f>
        <v/>
      </c>
      <c r="H519" s="13" t="str">
        <f>IF(AND(E519="",F519="",G519=""),"",IF(K519&lt;&gt;"",SUM(E519:G519)+K519,IF(SUM(E519:G519)&gt;100,"ERROR",IF(AND(E10="TEST",SUM(E519:G519)&lt;=100),SUM(E519:G519),IF(AND(E10="*TEST",F519="",E519&lt;=30,G519&lt;=70),SUM(E519:G519),IF(AND(E10="*TEST",F519&lt;=20,E519&lt;=20,G519&lt;=60),SUM(E519:G519),IF(AND(E10="*TEST",F519="-",E519&lt;=20,G519&lt;=60),SUM(E519:G519),"ERROR")))))))</f>
        <v/>
      </c>
      <c r="I519" s="4" t="str">
        <f>IF(H519="ERROR","ERROR",IF(H519="","",IF(AND(F10="*LAB",J10="RMK1",F519="-"),"F",IF(AND(F10="*LAB",J10="RMK2",F519="-"),"F",IF(AND(F10="*LAB",J10="RMK3",F519="-"),"E",IF(H519&gt;69.5,"A",IF(H519&gt;59.5,"B",IF(H519&gt;49.5,"C",IF(AND(D10="*PROGRAM",J10="RMK1",H519&lt;49.5),"F",IF(AND(D10="*PROGRAM",J10="RMK2",H519&lt;49.5),"F",IF(AND(D10="*PROGRAM",J10="RMK3",H519&lt;49.5),"E",IF(H519&gt;44.5,"D",IF(AND(J10="RMK3",H519&lt;44.5),"E",IF(AND(J10="RMK2",H519&lt;44.5),"F",IF(AND(J10="RMK1",H519&gt;39.5),"E","F")))))))))))))))</f>
        <v/>
      </c>
      <c r="J519" s="23" t="str">
        <f>IF(H519="ERROR","ERROR",IF(I519="","",IF(AND(J10="RMK3",I519="E",K519&lt;&gt;""),"*FAIL",IF(AND(J10="RMK1",I519="F",K519&lt;&gt;""),"*FAIL",IF(AND(J10="RMK2",I519="F",K519&lt;&gt;""),"*FAIL",IF(AND(J10="RMK1",K519&lt;&gt;""),"*PASS",IF(AND(J10="RMK2",K519&lt;&gt;""),"*PASS",IF(AND(J10="RMK3",K519&lt;&gt;""),"*PASS",IF(AND(J10="RMK3",I519="E"),"FAIL",IF(AND(J10="RMK1",I519="F"),"FAIL",IF(AND(J10="RMK2",I519="F"),"FAIL",IF(J10="RMK1","PASS",IF(J10="RMK2","PASS",IF(J10="RMK3","PASS","ERROR"))))))))))))))</f>
        <v/>
      </c>
      <c r="K519" s="22" t="str">
        <f>IF(Sheet1!I358="","",Sheet1!I358)</f>
        <v/>
      </c>
    </row>
    <row r="520" spans="1:11" x14ac:dyDescent="0.35">
      <c r="A520" s="4">
        <v>358</v>
      </c>
      <c r="B520" s="19" t="str">
        <f>IF(Sheet1!B359="","",Sheet1!B359)</f>
        <v/>
      </c>
      <c r="C520" s="4" t="str">
        <f>IF(Sheet1!C359="","",Sheet1!C359)</f>
        <v/>
      </c>
      <c r="D520" s="4" t="str">
        <f>IF(Sheet1!D359="","",Sheet1!D359)</f>
        <v/>
      </c>
      <c r="E520" s="4" t="str">
        <f>IF(Sheet1!E359="","",Sheet1!E359)</f>
        <v/>
      </c>
      <c r="F520" s="4" t="str">
        <f>IF(Sheet1!F359="","",Sheet1!F359)</f>
        <v/>
      </c>
      <c r="G520" s="4" t="str">
        <f>IF(Sheet1!G359="","",Sheet1!G359)</f>
        <v/>
      </c>
      <c r="H520" s="13" t="str">
        <f>IF(AND(E520="",F520="",G520=""),"",IF(K520&lt;&gt;"",SUM(E520:G520)+K520,IF(SUM(E520:G520)&gt;100,"ERROR",IF(AND(E10="TEST",SUM(E520:G520)&lt;=100),SUM(E520:G520),IF(AND(E10="*TEST",F520="",E520&lt;=30,G520&lt;=70),SUM(E520:G520),IF(AND(E10="*TEST",F520&lt;=20,E520&lt;=20,G520&lt;=60),SUM(E520:G520),IF(AND(E10="*TEST",F520="-",E520&lt;=20,G520&lt;=60),SUM(E520:G520),"ERROR")))))))</f>
        <v/>
      </c>
      <c r="I520" s="4" t="str">
        <f>IF(H520="ERROR","ERROR",IF(H520="","",IF(AND(F10="*LAB",J10="RMK1",F520="-"),"F",IF(AND(F10="*LAB",J10="RMK2",F520="-"),"F",IF(AND(F10="*LAB",J10="RMK3",F520="-"),"E",IF(H520&gt;69.5,"A",IF(H520&gt;59.5,"B",IF(H520&gt;49.5,"C",IF(AND(D10="*PROGRAM",J10="RMK1",H520&lt;49.5),"F",IF(AND(D10="*PROGRAM",J10="RMK2",H520&lt;49.5),"F",IF(AND(D10="*PROGRAM",J10="RMK3",H520&lt;49.5),"E",IF(H520&gt;44.5,"D",IF(AND(J10="RMK3",H520&lt;44.5),"E",IF(AND(J10="RMK2",H520&lt;44.5),"F",IF(AND(J10="RMK1",H520&gt;39.5),"E","F")))))))))))))))</f>
        <v/>
      </c>
      <c r="J520" s="23" t="str">
        <f>IF(H520="ERROR","ERROR",IF(I520="","",IF(AND(J10="RMK3",I520="E",K520&lt;&gt;""),"*FAIL",IF(AND(J10="RMK1",I520="F",K520&lt;&gt;""),"*FAIL",IF(AND(J10="RMK2",I520="F",K520&lt;&gt;""),"*FAIL",IF(AND(J10="RMK1",K520&lt;&gt;""),"*PASS",IF(AND(J10="RMK2",K520&lt;&gt;""),"*PASS",IF(AND(J10="RMK3",K520&lt;&gt;""),"*PASS",IF(AND(J10="RMK3",I520="E"),"FAIL",IF(AND(J10="RMK1",I520="F"),"FAIL",IF(AND(J10="RMK2",I520="F"),"FAIL",IF(J10="RMK1","PASS",IF(J10="RMK2","PASS",IF(J10="RMK3","PASS","ERROR"))))))))))))))</f>
        <v/>
      </c>
      <c r="K520" s="22" t="str">
        <f>IF(Sheet1!I359="","",Sheet1!I359)</f>
        <v/>
      </c>
    </row>
    <row r="521" spans="1:11" x14ac:dyDescent="0.35">
      <c r="A521" s="4">
        <v>359</v>
      </c>
      <c r="B521" s="19" t="str">
        <f>IF(Sheet1!B360="","",Sheet1!B360)</f>
        <v/>
      </c>
      <c r="C521" s="4" t="str">
        <f>IF(Sheet1!C360="","",Sheet1!C360)</f>
        <v/>
      </c>
      <c r="D521" s="4" t="str">
        <f>IF(Sheet1!D360="","",Sheet1!D360)</f>
        <v/>
      </c>
      <c r="E521" s="4" t="str">
        <f>IF(Sheet1!E360="","",Sheet1!E360)</f>
        <v/>
      </c>
      <c r="F521" s="4" t="str">
        <f>IF(Sheet1!F360="","",Sheet1!F360)</f>
        <v/>
      </c>
      <c r="G521" s="4" t="str">
        <f>IF(Sheet1!G360="","",Sheet1!G360)</f>
        <v/>
      </c>
      <c r="H521" s="13" t="str">
        <f>IF(AND(E521="",F521="",G521=""),"",IF(K521&lt;&gt;"",SUM(E521:G521)+K521,IF(SUM(E521:G521)&gt;100,"ERROR",IF(AND(E10="TEST",SUM(E521:G521)&lt;=100),SUM(E521:G521),IF(AND(E10="*TEST",F521="",E521&lt;=30,G521&lt;=70),SUM(E521:G521),IF(AND(E10="*TEST",F521&lt;=20,E521&lt;=20,G521&lt;=60),SUM(E521:G521),IF(AND(E10="*TEST",F521="-",E521&lt;=20,G521&lt;=60),SUM(E521:G521),"ERROR")))))))</f>
        <v/>
      </c>
      <c r="I521" s="4" t="str">
        <f>IF(H521="ERROR","ERROR",IF(H521="","",IF(AND(F10="*LAB",J10="RMK1",F521="-"),"F",IF(AND(F10="*LAB",J10="RMK2",F521="-"),"F",IF(AND(F10="*LAB",J10="RMK3",F521="-"),"E",IF(H521&gt;69.5,"A",IF(H521&gt;59.5,"B",IF(H521&gt;49.5,"C",IF(AND(D10="*PROGRAM",J10="RMK1",H521&lt;49.5),"F",IF(AND(D10="*PROGRAM",J10="RMK2",H521&lt;49.5),"F",IF(AND(D10="*PROGRAM",J10="RMK3",H521&lt;49.5),"E",IF(H521&gt;44.5,"D",IF(AND(J10="RMK3",H521&lt;44.5),"E",IF(AND(J10="RMK2",H521&lt;44.5),"F",IF(AND(J10="RMK1",H521&gt;39.5),"E","F")))))))))))))))</f>
        <v/>
      </c>
      <c r="J521" s="23" t="str">
        <f>IF(H521="ERROR","ERROR",IF(I521="","",IF(AND(J10="RMK3",I521="E",K521&lt;&gt;""),"*FAIL",IF(AND(J10="RMK1",I521="F",K521&lt;&gt;""),"*FAIL",IF(AND(J10="RMK2",I521="F",K521&lt;&gt;""),"*FAIL",IF(AND(J10="RMK1",K521&lt;&gt;""),"*PASS",IF(AND(J10="RMK2",K521&lt;&gt;""),"*PASS",IF(AND(J10="RMK3",K521&lt;&gt;""),"*PASS",IF(AND(J10="RMK3",I521="E"),"FAIL",IF(AND(J10="RMK1",I521="F"),"FAIL",IF(AND(J10="RMK2",I521="F"),"FAIL",IF(J10="RMK1","PASS",IF(J10="RMK2","PASS",IF(J10="RMK3","PASS","ERROR"))))))))))))))</f>
        <v/>
      </c>
      <c r="K521" s="22" t="str">
        <f>IF(Sheet1!I360="","",Sheet1!I360)</f>
        <v/>
      </c>
    </row>
    <row r="522" spans="1:11" x14ac:dyDescent="0.35">
      <c r="A522" s="4">
        <v>360</v>
      </c>
      <c r="B522" s="19" t="str">
        <f>IF(Sheet1!B361="","",Sheet1!B361)</f>
        <v/>
      </c>
      <c r="C522" s="4" t="str">
        <f>IF(Sheet1!C361="","",Sheet1!C361)</f>
        <v/>
      </c>
      <c r="D522" s="4" t="str">
        <f>IF(Sheet1!D361="","",Sheet1!D361)</f>
        <v/>
      </c>
      <c r="E522" s="4" t="str">
        <f>IF(Sheet1!E361="","",Sheet1!E361)</f>
        <v/>
      </c>
      <c r="F522" s="4" t="str">
        <f>IF(Sheet1!F361="","",Sheet1!F361)</f>
        <v/>
      </c>
      <c r="G522" s="4" t="str">
        <f>IF(Sheet1!G361="","",Sheet1!G361)</f>
        <v/>
      </c>
      <c r="H522" s="13" t="str">
        <f>IF(AND(E522="",F522="",G522=""),"",IF(K522&lt;&gt;"",SUM(E522:G522)+K522,IF(SUM(E522:G522)&gt;100,"ERROR",IF(AND(E10="TEST",SUM(E522:G522)&lt;=100),SUM(E522:G522),IF(AND(E10="*TEST",F522="",E522&lt;=30,G522&lt;=70),SUM(E522:G522),IF(AND(E10="*TEST",F522&lt;=20,E522&lt;=20,G522&lt;=60),SUM(E522:G522),IF(AND(E10="*TEST",F522="-",E522&lt;=20,G522&lt;=60),SUM(E522:G522),"ERROR")))))))</f>
        <v/>
      </c>
      <c r="I522" s="4" t="str">
        <f>IF(H522="ERROR","ERROR",IF(H522="","",IF(AND(F10="*LAB",J10="RMK1",F522="-"),"F",IF(AND(F10="*LAB",J10="RMK2",F522="-"),"F",IF(AND(F10="*LAB",J10="RMK3",F522="-"),"E",IF(H522&gt;69.5,"A",IF(H522&gt;59.5,"B",IF(H522&gt;49.5,"C",IF(AND(D10="*PROGRAM",J10="RMK1",H522&lt;49.5),"F",IF(AND(D10="*PROGRAM",J10="RMK2",H522&lt;49.5),"F",IF(AND(D10="*PROGRAM",J10="RMK3",H522&lt;49.5),"E",IF(H522&gt;44.5,"D",IF(AND(J10="RMK3",H522&lt;44.5),"E",IF(AND(J10="RMK2",H522&lt;44.5),"F",IF(AND(J10="RMK1",H522&gt;39.5),"E","F")))))))))))))))</f>
        <v/>
      </c>
      <c r="J522" s="23" t="str">
        <f>IF(H522="ERROR","ERROR",IF(I522="","",IF(AND(J10="RMK3",I522="E",K522&lt;&gt;""),"*FAIL",IF(AND(J10="RMK1",I522="F",K522&lt;&gt;""),"*FAIL",IF(AND(J10="RMK2",I522="F",K522&lt;&gt;""),"*FAIL",IF(AND(J10="RMK1",K522&lt;&gt;""),"*PASS",IF(AND(J10="RMK2",K522&lt;&gt;""),"*PASS",IF(AND(J10="RMK3",K522&lt;&gt;""),"*PASS",IF(AND(J10="RMK3",I522="E"),"FAIL",IF(AND(J10="RMK1",I522="F"),"FAIL",IF(AND(J10="RMK2",I522="F"),"FAIL",IF(J10="RMK1","PASS",IF(J10="RMK2","PASS",IF(J10="RMK3","PASS","ERROR"))))))))))))))</f>
        <v/>
      </c>
      <c r="K522" s="22" t="str">
        <f>IF(Sheet1!I361="","",Sheet1!I361)</f>
        <v/>
      </c>
    </row>
    <row r="523" spans="1:11" ht="25.25" customHeight="1" thickBot="1" x14ac:dyDescent="0.3">
      <c r="B523" s="10"/>
      <c r="G523" s="37"/>
      <c r="H523" s="37"/>
      <c r="I523" s="37"/>
      <c r="J523" s="37"/>
    </row>
    <row r="524" spans="1:11" ht="16" thickBot="1" x14ac:dyDescent="0.3">
      <c r="B524" s="17" t="s">
        <v>12</v>
      </c>
      <c r="C524" s="18"/>
      <c r="D524" s="18"/>
      <c r="E524" s="18"/>
      <c r="F524" s="18"/>
      <c r="G524" s="35" t="s">
        <v>11</v>
      </c>
      <c r="H524" s="35"/>
      <c r="I524" s="35"/>
      <c r="J524" s="35"/>
    </row>
    <row r="525" spans="1:11" x14ac:dyDescent="0.25">
      <c r="A525" s="1" t="str">
        <f>IF(AND(I542="",I483&lt;&gt;""),A891,"")</f>
        <v/>
      </c>
      <c r="B525" s="2" t="str">
        <f>IF(A525="","",B891)</f>
        <v/>
      </c>
      <c r="C525" s="35" t="s">
        <v>18</v>
      </c>
      <c r="D525" s="35"/>
      <c r="E525" s="35"/>
      <c r="F525" s="35"/>
    </row>
    <row r="526" spans="1:11" ht="16" thickBot="1" x14ac:dyDescent="0.3">
      <c r="A526" s="1" t="str">
        <f>IF(A525="","",A892)</f>
        <v/>
      </c>
      <c r="B526" s="2" t="str">
        <f>IF(A525="","",B892)</f>
        <v/>
      </c>
    </row>
    <row r="527" spans="1:11" x14ac:dyDescent="0.25">
      <c r="A527" s="1" t="str">
        <f>IF(A525="","",A893)</f>
        <v/>
      </c>
      <c r="B527" s="2" t="str">
        <f>IF(A525="","",B893)</f>
        <v/>
      </c>
      <c r="C527" s="34" t="s">
        <v>13</v>
      </c>
      <c r="D527" s="35"/>
      <c r="E527" s="35"/>
      <c r="F527" s="35"/>
      <c r="G527" s="35"/>
      <c r="H527" s="35"/>
      <c r="I527" s="35"/>
      <c r="J527" s="36"/>
    </row>
    <row r="528" spans="1:11" x14ac:dyDescent="0.25">
      <c r="A528" s="1" t="str">
        <f>IF(A525="","",A894)</f>
        <v/>
      </c>
      <c r="B528" s="2" t="str">
        <f>IF(A525="","",B894)</f>
        <v/>
      </c>
      <c r="C528" s="32" t="s">
        <v>14</v>
      </c>
      <c r="D528" s="28"/>
      <c r="E528" s="28"/>
      <c r="F528" s="17"/>
      <c r="G528" s="28" t="s">
        <v>17</v>
      </c>
      <c r="H528" s="28"/>
      <c r="I528" s="28"/>
      <c r="J528" s="29"/>
    </row>
    <row r="529" spans="1:11" x14ac:dyDescent="0.25">
      <c r="A529" s="1" t="str">
        <f>IF(A525="","",IF(J10="RMK2","F =","E ="))</f>
        <v/>
      </c>
      <c r="B529" s="2" t="str">
        <f>IF(A525="","",IF(J10="RMK2",COUNTIF(I11:I880,"F"),COUNTIF(I11:I880,"E")))</f>
        <v/>
      </c>
      <c r="C529" s="32" t="s">
        <v>15</v>
      </c>
      <c r="D529" s="28"/>
      <c r="E529" s="28"/>
      <c r="F529" s="17"/>
      <c r="G529" s="28" t="str">
        <f>G57</f>
        <v>40%  -  44%:  E</v>
      </c>
      <c r="H529" s="28"/>
      <c r="I529" s="28"/>
      <c r="J529" s="29"/>
    </row>
    <row r="530" spans="1:11" ht="16" thickBot="1" x14ac:dyDescent="0.3">
      <c r="A530" s="1" t="str">
        <f>IF(A525="","",IF(J10="RMK1","F =","ALL="))</f>
        <v/>
      </c>
      <c r="B530" s="2" t="str">
        <f>IF(A525="","",IF(J10="RMK1",COUNTIF(I11:I880,"F"),B898))</f>
        <v/>
      </c>
      <c r="C530" s="33" t="s">
        <v>16</v>
      </c>
      <c r="D530" s="30"/>
      <c r="E530" s="30"/>
      <c r="F530" s="15"/>
      <c r="G530" s="30" t="str">
        <f>G58</f>
        <v>Below 40%:  F</v>
      </c>
      <c r="H530" s="30"/>
      <c r="I530" s="30"/>
      <c r="J530" s="31"/>
    </row>
    <row r="531" spans="1:11" x14ac:dyDescent="0.25">
      <c r="A531" s="1" t="str">
        <f>IF(A525="","",IF(J10="RMK3","% E=","% F="))</f>
        <v/>
      </c>
      <c r="B531" s="6" t="str">
        <f>IF(A525="","",IF(J10="RMK3",COUNTIF(I11:I880,"E")/B898,COUNTIF(I11:I880,"F")/B898))</f>
        <v/>
      </c>
      <c r="J531" s="7" t="s">
        <v>27</v>
      </c>
    </row>
    <row r="532" spans="1:11" x14ac:dyDescent="0.25">
      <c r="A532" s="8"/>
      <c r="B532" s="8"/>
    </row>
    <row r="533" spans="1:11" ht="26" x14ac:dyDescent="0.25">
      <c r="B533" s="44" t="s">
        <v>9</v>
      </c>
      <c r="C533" s="44"/>
      <c r="D533" s="44"/>
      <c r="E533" s="44"/>
      <c r="F533" s="44"/>
      <c r="G533" s="44"/>
      <c r="H533" s="44"/>
      <c r="I533" s="44"/>
      <c r="J533" s="44"/>
    </row>
    <row r="534" spans="1:11" ht="23.5" x14ac:dyDescent="0.25">
      <c r="B534" s="45" t="s">
        <v>10</v>
      </c>
      <c r="C534" s="45"/>
      <c r="D534" s="45"/>
      <c r="E534" s="45"/>
      <c r="F534" s="45"/>
      <c r="G534" s="45"/>
      <c r="H534" s="45"/>
      <c r="I534" s="45"/>
      <c r="J534" s="45"/>
    </row>
    <row r="535" spans="1:11" x14ac:dyDescent="0.25"/>
    <row r="536" spans="1:11" x14ac:dyDescent="0.25">
      <c r="A536" s="38" t="str">
        <f>A5</f>
        <v>School of Student: CE-SPESS</v>
      </c>
      <c r="B536" s="38"/>
      <c r="C536" s="38"/>
      <c r="E536" s="39" t="str">
        <f>E5</f>
        <v>Semester: HARNATTAN</v>
      </c>
      <c r="F536" s="39"/>
      <c r="G536" s="39"/>
      <c r="H536" s="39"/>
      <c r="I536" s="39"/>
      <c r="J536" s="39"/>
    </row>
    <row r="537" spans="1:11" x14ac:dyDescent="0.25">
      <c r="A537" s="38" t="str">
        <f>A6</f>
        <v>Department: PRM</v>
      </c>
      <c r="B537" s="38"/>
      <c r="C537" s="38"/>
      <c r="E537" s="39" t="str">
        <f>E6</f>
        <v>Session: 2023/2024</v>
      </c>
      <c r="F537" s="39"/>
      <c r="G537" s="39"/>
      <c r="H537" s="39"/>
      <c r="I537" s="39"/>
      <c r="J537" s="39"/>
    </row>
    <row r="538" spans="1:11" x14ac:dyDescent="0.25">
      <c r="A538" s="38" t="str">
        <f>A7</f>
        <v>Title of Course: INTODUCTION TO PROCUREMENT</v>
      </c>
      <c r="B538" s="38"/>
      <c r="C538" s="38"/>
      <c r="E538" s="39" t="str">
        <f>E7</f>
        <v>Course Code:   PRM 201  Units:  3</v>
      </c>
      <c r="F538" s="39"/>
      <c r="G538" s="39"/>
      <c r="H538" s="39"/>
      <c r="I538" s="39"/>
      <c r="J538" s="39"/>
    </row>
    <row r="539" spans="1:11" x14ac:dyDescent="0.25">
      <c r="A539" s="38" t="str">
        <f>A8</f>
        <v>School Offering Course: CE-SPESS</v>
      </c>
      <c r="B539" s="38"/>
      <c r="C539" s="38"/>
      <c r="E539" s="39" t="str">
        <f>E8</f>
        <v>Date: 17/4/2025</v>
      </c>
      <c r="F539" s="39"/>
      <c r="G539" s="39"/>
      <c r="H539" s="39"/>
      <c r="I539" s="39"/>
      <c r="J539" s="39"/>
    </row>
    <row r="540" spans="1:11" x14ac:dyDescent="0.25">
      <c r="A540" s="27" t="str">
        <f>IF(A9="","",A9)</f>
        <v/>
      </c>
      <c r="B540" s="27"/>
      <c r="C540" s="27"/>
      <c r="D540" s="27"/>
      <c r="E540" s="27"/>
      <c r="F540" s="27"/>
      <c r="G540" s="27"/>
      <c r="H540" s="27"/>
      <c r="I540" s="27"/>
      <c r="J540" s="27"/>
    </row>
    <row r="541" spans="1:11" x14ac:dyDescent="0.25">
      <c r="A541" s="3" t="s">
        <v>0</v>
      </c>
      <c r="B541" s="3" t="s">
        <v>5</v>
      </c>
      <c r="C541" s="3" t="s">
        <v>6</v>
      </c>
      <c r="D541" s="3" t="s">
        <v>8</v>
      </c>
      <c r="E541" s="3" t="s">
        <v>1</v>
      </c>
      <c r="F541" s="3" t="s">
        <v>2</v>
      </c>
      <c r="G541" s="3" t="s">
        <v>3</v>
      </c>
      <c r="H541" s="3" t="s">
        <v>4</v>
      </c>
      <c r="I541" s="3" t="s">
        <v>7</v>
      </c>
      <c r="J541" s="3" t="str">
        <f>J10</f>
        <v>RMK1</v>
      </c>
    </row>
    <row r="542" spans="1:11" x14ac:dyDescent="0.35">
      <c r="A542" s="4">
        <v>361</v>
      </c>
      <c r="B542" s="19" t="str">
        <f>IF(Sheet1!B362="","",Sheet1!B362)</f>
        <v/>
      </c>
      <c r="C542" s="4" t="str">
        <f>IF(Sheet1!C362="","",Sheet1!C362)</f>
        <v/>
      </c>
      <c r="D542" s="4" t="str">
        <f>IF(Sheet1!D362="","",Sheet1!D362)</f>
        <v/>
      </c>
      <c r="E542" s="4" t="str">
        <f>IF(Sheet1!E362="","",Sheet1!E362)</f>
        <v/>
      </c>
      <c r="F542" s="4" t="str">
        <f>IF(Sheet1!F362="","",Sheet1!F362)</f>
        <v/>
      </c>
      <c r="G542" s="4" t="str">
        <f>IF(Sheet1!G362="","",Sheet1!G362)</f>
        <v/>
      </c>
      <c r="H542" s="13" t="str">
        <f>IF(AND(E542="",F542="",G542=""),"",IF(K542&lt;&gt;"",SUM(E542:G542)+K542,IF(SUM(E542:G542)&gt;100,"ERROR",IF(AND(E10="TEST",SUM(E542:G542)&lt;=100),SUM(E542:G542),IF(AND(E10="*TEST",F542="",E542&lt;=30,G542&lt;=70),SUM(E542:G542),IF(AND(E10="*TEST",F542&lt;=20,E542&lt;=20,G542&lt;=60),SUM(E542:G542),IF(AND(E10="*TEST",F542="-",E542&lt;=20,G542&lt;=60),SUM(E542:G542),"ERROR")))))))</f>
        <v/>
      </c>
      <c r="I542" s="4" t="str">
        <f>IF(H542="ERROR","ERROR",IF(H542="","",IF(AND(F10="*LAB",J10="RMK1",F542="-"),"F",IF(AND(F10="*LAB",J10="RMK2",F542="-"),"F",IF(AND(F10="*LAB",J10="RMK3",F542="-"),"E",IF(H542&gt;69.5,"A",IF(H542&gt;59.5,"B",IF(H542&gt;49.5,"C",IF(AND(D10="*PROGRAM",J10="RMK1",H542&lt;49.5),"F",IF(AND(D10="*PROGRAM",J10="RMK2",H542&lt;49.5),"F",IF(AND(D10="*PROGRAM",J10="RMK3",H542&lt;49.5),"E",IF(H542&gt;44.5,"D",IF(AND(J10="RMK3",H542&lt;44.5),"E",IF(AND(J10="RMK2",H542&lt;44.5),"F",IF(AND(J10="RMK1",H542&gt;39.5),"E","F")))))))))))))))</f>
        <v/>
      </c>
      <c r="J542" s="23" t="str">
        <f>IF(H542="ERROR","ERROR",IF(I542="","",IF(AND(J10="RMK3",I542="E",K542&lt;&gt;""),"*FAIL",IF(AND(J10="RMK1",I542="F",K542&lt;&gt;""),"*FAIL",IF(AND(J10="RMK2",I542="F",K542&lt;&gt;""),"*FAIL",IF(AND(J10="RMK1",K542&lt;&gt;""),"*PASS",IF(AND(J10="RMK2",K542&lt;&gt;""),"*PASS",IF(AND(J10="RMK3",K542&lt;&gt;""),"*PASS",IF(AND(J10="RMK3",I542="E"),"FAIL",IF(AND(J10="RMK1",I542="F"),"FAIL",IF(AND(J10="RMK2",I542="F"),"FAIL",IF(J10="RMK1","PASS",IF(J10="RMK2","PASS",IF(J10="RMK3","PASS","ERROR"))))))))))))))</f>
        <v/>
      </c>
      <c r="K542" s="22" t="str">
        <f>IF(Sheet1!I362="","",Sheet1!I362)</f>
        <v/>
      </c>
    </row>
    <row r="543" spans="1:11" x14ac:dyDescent="0.35">
      <c r="A543" s="4">
        <v>362</v>
      </c>
      <c r="B543" s="19" t="str">
        <f>IF(Sheet1!B363="","",Sheet1!B363)</f>
        <v/>
      </c>
      <c r="C543" s="4" t="str">
        <f>IF(Sheet1!C363="","",Sheet1!C363)</f>
        <v/>
      </c>
      <c r="D543" s="4" t="str">
        <f>IF(Sheet1!D363="","",Sheet1!D363)</f>
        <v/>
      </c>
      <c r="E543" s="4" t="str">
        <f>IF(Sheet1!E363="","",Sheet1!E363)</f>
        <v/>
      </c>
      <c r="F543" s="4" t="str">
        <f>IF(Sheet1!F363="","",Sheet1!F363)</f>
        <v/>
      </c>
      <c r="G543" s="4" t="str">
        <f>IF(Sheet1!G363="","",Sheet1!G363)</f>
        <v/>
      </c>
      <c r="H543" s="13" t="str">
        <f>IF(AND(E543="",F543="",G543=""),"",IF(K543&lt;&gt;"",SUM(E543:G543)+K543,IF(SUM(E543:G543)&gt;100,"ERROR",IF(AND(E10="TEST",SUM(E543:G543)&lt;=100),SUM(E543:G543),IF(AND(E10="*TEST",F543="",E543&lt;=30,G543&lt;=70),SUM(E543:G543),IF(AND(E10="*TEST",F543&lt;=20,E543&lt;=20,G543&lt;=60),SUM(E543:G543),IF(AND(E10="*TEST",F543="-",E543&lt;=20,G543&lt;=60),SUM(E543:G543),"ERROR")))))))</f>
        <v/>
      </c>
      <c r="I543" s="4" t="str">
        <f>IF(H543="ERROR","ERROR",IF(H543="","",IF(AND(F10="*LAB",J10="RMK1",F543="-"),"F",IF(AND(F10="*LAB",J10="RMK2",F543="-"),"F",IF(AND(F10="*LAB",J10="RMK3",F543="-"),"E",IF(H543&gt;69.5,"A",IF(H543&gt;59.5,"B",IF(H543&gt;49.5,"C",IF(AND(D10="*PROGRAM",J10="RMK1",H543&lt;49.5),"F",IF(AND(D10="*PROGRAM",J10="RMK2",H543&lt;49.5),"F",IF(AND(D10="*PROGRAM",J10="RMK3",H543&lt;49.5),"E",IF(H543&gt;44.5,"D",IF(AND(J10="RMK3",H543&lt;44.5),"E",IF(AND(J10="RMK2",H543&lt;44.5),"F",IF(AND(J10="RMK1",H543&gt;39.5),"E","F")))))))))))))))</f>
        <v/>
      </c>
      <c r="J543" s="23" t="str">
        <f>IF(H543="ERROR","ERROR",IF(I543="","",IF(AND(J10="RMK3",I543="E",K543&lt;&gt;""),"*FAIL",IF(AND(J10="RMK1",I543="F",K543&lt;&gt;""),"*FAIL",IF(AND(J10="RMK2",I543="F",K543&lt;&gt;""),"*FAIL",IF(AND(J10="RMK1",K543&lt;&gt;""),"*PASS",IF(AND(J10="RMK2",K543&lt;&gt;""),"*PASS",IF(AND(J10="RMK3",K543&lt;&gt;""),"*PASS",IF(AND(J10="RMK3",I543="E"),"FAIL",IF(AND(J10="RMK1",I543="F"),"FAIL",IF(AND(J10="RMK2",I543="F"),"FAIL",IF(J10="RMK1","PASS",IF(J10="RMK2","PASS",IF(J10="RMK3","PASS","ERROR"))))))))))))))</f>
        <v/>
      </c>
      <c r="K543" s="22" t="str">
        <f>IF(Sheet1!I363="","",Sheet1!I363)</f>
        <v/>
      </c>
    </row>
    <row r="544" spans="1:11" x14ac:dyDescent="0.35">
      <c r="A544" s="4">
        <v>363</v>
      </c>
      <c r="B544" s="19" t="str">
        <f>IF(Sheet1!B364="","",Sheet1!B364)</f>
        <v/>
      </c>
      <c r="C544" s="4" t="str">
        <f>IF(Sheet1!C364="","",Sheet1!C364)</f>
        <v/>
      </c>
      <c r="D544" s="4" t="str">
        <f>IF(Sheet1!D364="","",Sheet1!D364)</f>
        <v/>
      </c>
      <c r="E544" s="4" t="str">
        <f>IF(Sheet1!E364="","",Sheet1!E364)</f>
        <v/>
      </c>
      <c r="F544" s="4" t="str">
        <f>IF(Sheet1!F364="","",Sheet1!F364)</f>
        <v/>
      </c>
      <c r="G544" s="4" t="str">
        <f>IF(Sheet1!G364="","",Sheet1!G364)</f>
        <v/>
      </c>
      <c r="H544" s="13" t="str">
        <f>IF(AND(E544="",F544="",G544=""),"",IF(K544&lt;&gt;"",SUM(E544:G544)+K544,IF(SUM(E544:G544)&gt;100,"ERROR",IF(AND(E10="TEST",SUM(E544:G544)&lt;=100),SUM(E544:G544),IF(AND(E10="*TEST",F544="",E544&lt;=30,G544&lt;=70),SUM(E544:G544),IF(AND(E10="*TEST",F544&lt;=20,E544&lt;=20,G544&lt;=60),SUM(E544:G544),IF(AND(E10="*TEST",F544="-",E544&lt;=20,G544&lt;=60),SUM(E544:G544),"ERROR")))))))</f>
        <v/>
      </c>
      <c r="I544" s="4" t="str">
        <f>IF(H544="ERROR","ERROR",IF(H544="","",IF(AND(F10="*LAB",J10="RMK1",F544="-"),"F",IF(AND(F10="*LAB",J10="RMK2",F544="-"),"F",IF(AND(F10="*LAB",J10="RMK3",F544="-"),"E",IF(H544&gt;69.5,"A",IF(H544&gt;59.5,"B",IF(H544&gt;49.5,"C",IF(AND(D10="*PROGRAM",J10="RMK1",H544&lt;49.5),"F",IF(AND(D10="*PROGRAM",J10="RMK2",H544&lt;49.5),"F",IF(AND(D10="*PROGRAM",J10="RMK3",H544&lt;49.5),"E",IF(H544&gt;44.5,"D",IF(AND(J10="RMK3",H544&lt;44.5),"E",IF(AND(J10="RMK2",H544&lt;44.5),"F",IF(AND(J10="RMK1",H544&gt;39.5),"E","F")))))))))))))))</f>
        <v/>
      </c>
      <c r="J544" s="23" t="str">
        <f>IF(H544="ERROR","ERROR",IF(I544="","",IF(AND(J10="RMK3",I544="E",K544&lt;&gt;""),"*FAIL",IF(AND(J10="RMK1",I544="F",K544&lt;&gt;""),"*FAIL",IF(AND(J10="RMK2",I544="F",K544&lt;&gt;""),"*FAIL",IF(AND(J10="RMK1",K544&lt;&gt;""),"*PASS",IF(AND(J10="RMK2",K544&lt;&gt;""),"*PASS",IF(AND(J10="RMK3",K544&lt;&gt;""),"*PASS",IF(AND(J10="RMK3",I544="E"),"FAIL",IF(AND(J10="RMK1",I544="F"),"FAIL",IF(AND(J10="RMK2",I544="F"),"FAIL",IF(J10="RMK1","PASS",IF(J10="RMK2","PASS",IF(J10="RMK3","PASS","ERROR"))))))))))))))</f>
        <v/>
      </c>
      <c r="K544" s="22" t="str">
        <f>IF(Sheet1!I364="","",Sheet1!I364)</f>
        <v/>
      </c>
    </row>
    <row r="545" spans="1:11" x14ac:dyDescent="0.35">
      <c r="A545" s="4">
        <v>364</v>
      </c>
      <c r="B545" s="19" t="str">
        <f>IF(Sheet1!B365="","",Sheet1!B365)</f>
        <v/>
      </c>
      <c r="C545" s="4" t="str">
        <f>IF(Sheet1!C365="","",Sheet1!C365)</f>
        <v/>
      </c>
      <c r="D545" s="4" t="str">
        <f>IF(Sheet1!D365="","",Sheet1!D365)</f>
        <v/>
      </c>
      <c r="E545" s="4" t="str">
        <f>IF(Sheet1!E365="","",Sheet1!E365)</f>
        <v/>
      </c>
      <c r="F545" s="4" t="str">
        <f>IF(Sheet1!F365="","",Sheet1!F365)</f>
        <v/>
      </c>
      <c r="G545" s="4" t="str">
        <f>IF(Sheet1!G365="","",Sheet1!G365)</f>
        <v/>
      </c>
      <c r="H545" s="13" t="str">
        <f>IF(AND(E545="",F545="",G545=""),"",IF(K545&lt;&gt;"",SUM(E545:G545)+K545,IF(SUM(E545:G545)&gt;100,"ERROR",IF(AND(E10="TEST",SUM(E545:G545)&lt;=100),SUM(E545:G545),IF(AND(E10="*TEST",F545="",E545&lt;=30,G545&lt;=70),SUM(E545:G545),IF(AND(E10="*TEST",F545&lt;=20,E545&lt;=20,G545&lt;=60),SUM(E545:G545),IF(AND(E10="*TEST",F545="-",E545&lt;=20,G545&lt;=60),SUM(E545:G545),"ERROR")))))))</f>
        <v/>
      </c>
      <c r="I545" s="4" t="str">
        <f>IF(H545="ERROR","ERROR",IF(H545="","",IF(AND(F10="*LAB",J10="RMK1",F545="-"),"F",IF(AND(F10="*LAB",J10="RMK2",F545="-"),"F",IF(AND(F10="*LAB",J10="RMK3",F545="-"),"E",IF(H545&gt;69.5,"A",IF(H545&gt;59.5,"B",IF(H545&gt;49.5,"C",IF(AND(D10="*PROGRAM",J10="RMK1",H545&lt;49.5),"F",IF(AND(D10="*PROGRAM",J10="RMK2",H545&lt;49.5),"F",IF(AND(D10="*PROGRAM",J10="RMK3",H545&lt;49.5),"E",IF(H545&gt;44.5,"D",IF(AND(J10="RMK3",H545&lt;44.5),"E",IF(AND(J10="RMK2",H545&lt;44.5),"F",IF(AND(J10="RMK1",H545&gt;39.5),"E","F")))))))))))))))</f>
        <v/>
      </c>
      <c r="J545" s="23" t="str">
        <f>IF(H545="ERROR","ERROR",IF(I545="","",IF(AND(J10="RMK3",I545="E",K545&lt;&gt;""),"*FAIL",IF(AND(J10="RMK1",I545="F",K545&lt;&gt;""),"*FAIL",IF(AND(J10="RMK2",I545="F",K545&lt;&gt;""),"*FAIL",IF(AND(J10="RMK1",K545&lt;&gt;""),"*PASS",IF(AND(J10="RMK2",K545&lt;&gt;""),"*PASS",IF(AND(J10="RMK3",K545&lt;&gt;""),"*PASS",IF(AND(J10="RMK3",I545="E"),"FAIL",IF(AND(J10="RMK1",I545="F"),"FAIL",IF(AND(J10="RMK2",I545="F"),"FAIL",IF(J10="RMK1","PASS",IF(J10="RMK2","PASS",IF(J10="RMK3","PASS","ERROR"))))))))))))))</f>
        <v/>
      </c>
      <c r="K545" s="22" t="str">
        <f>IF(Sheet1!I365="","",Sheet1!I365)</f>
        <v/>
      </c>
    </row>
    <row r="546" spans="1:11" x14ac:dyDescent="0.35">
      <c r="A546" s="4">
        <v>365</v>
      </c>
      <c r="B546" s="19" t="str">
        <f>IF(Sheet1!B366="","",Sheet1!B366)</f>
        <v/>
      </c>
      <c r="C546" s="4" t="str">
        <f>IF(Sheet1!C366="","",Sheet1!C366)</f>
        <v/>
      </c>
      <c r="D546" s="4" t="str">
        <f>IF(Sheet1!D366="","",Sheet1!D366)</f>
        <v/>
      </c>
      <c r="E546" s="4" t="str">
        <f>IF(Sheet1!E366="","",Sheet1!E366)</f>
        <v/>
      </c>
      <c r="F546" s="4" t="str">
        <f>IF(Sheet1!F366="","",Sheet1!F366)</f>
        <v/>
      </c>
      <c r="G546" s="4" t="str">
        <f>IF(Sheet1!G366="","",Sheet1!G366)</f>
        <v/>
      </c>
      <c r="H546" s="13" t="str">
        <f>IF(AND(E546="",F546="",G546=""),"",IF(K546&lt;&gt;"",SUM(E546:G546)+K546,IF(SUM(E546:G546)&gt;100,"ERROR",IF(AND(E10="TEST",SUM(E546:G546)&lt;=100),SUM(E546:G546),IF(AND(E10="*TEST",F546="",E546&lt;=30,G546&lt;=70),SUM(E546:G546),IF(AND(E10="*TEST",F546&lt;=20,E546&lt;=20,G546&lt;=60),SUM(E546:G546),IF(AND(E10="*TEST",F546="-",E546&lt;=20,G546&lt;=60),SUM(E546:G546),"ERROR")))))))</f>
        <v/>
      </c>
      <c r="I546" s="4" t="str">
        <f>IF(H546="ERROR","ERROR",IF(H546="","",IF(AND(F10="*LAB",J10="RMK1",F546="-"),"F",IF(AND(F10="*LAB",J10="RMK2",F546="-"),"F",IF(AND(F10="*LAB",J10="RMK3",F546="-"),"E",IF(H546&gt;69.5,"A",IF(H546&gt;59.5,"B",IF(H546&gt;49.5,"C",IF(AND(D10="*PROGRAM",J10="RMK1",H546&lt;49.5),"F",IF(AND(D10="*PROGRAM",J10="RMK2",H546&lt;49.5),"F",IF(AND(D10="*PROGRAM",J10="RMK3",H546&lt;49.5),"E",IF(H546&gt;44.5,"D",IF(AND(J10="RMK3",H546&lt;44.5),"E",IF(AND(J10="RMK2",H546&lt;44.5),"F",IF(AND(J10="RMK1",H546&gt;39.5),"E","F")))))))))))))))</f>
        <v/>
      </c>
      <c r="J546" s="23" t="str">
        <f>IF(H546="ERROR","ERROR",IF(I546="","",IF(AND(J10="RMK3",I546="E",K546&lt;&gt;""),"*FAIL",IF(AND(J10="RMK1",I546="F",K546&lt;&gt;""),"*FAIL",IF(AND(J10="RMK2",I546="F",K546&lt;&gt;""),"*FAIL",IF(AND(J10="RMK1",K546&lt;&gt;""),"*PASS",IF(AND(J10="RMK2",K546&lt;&gt;""),"*PASS",IF(AND(J10="RMK3",K546&lt;&gt;""),"*PASS",IF(AND(J10="RMK3",I546="E"),"FAIL",IF(AND(J10="RMK1",I546="F"),"FAIL",IF(AND(J10="RMK2",I546="F"),"FAIL",IF(J10="RMK1","PASS",IF(J10="RMK2","PASS",IF(J10="RMK3","PASS","ERROR"))))))))))))))</f>
        <v/>
      </c>
      <c r="K546" s="22" t="str">
        <f>IF(Sheet1!I366="","",Sheet1!I366)</f>
        <v/>
      </c>
    </row>
    <row r="547" spans="1:11" x14ac:dyDescent="0.35">
      <c r="A547" s="4">
        <v>366</v>
      </c>
      <c r="B547" s="19" t="str">
        <f>IF(Sheet1!B367="","",Sheet1!B367)</f>
        <v/>
      </c>
      <c r="C547" s="4" t="str">
        <f>IF(Sheet1!C367="","",Sheet1!C367)</f>
        <v/>
      </c>
      <c r="D547" s="4" t="str">
        <f>IF(Sheet1!D367="","",Sheet1!D367)</f>
        <v/>
      </c>
      <c r="E547" s="4" t="str">
        <f>IF(Sheet1!E367="","",Sheet1!E367)</f>
        <v/>
      </c>
      <c r="F547" s="4" t="str">
        <f>IF(Sheet1!F367="","",Sheet1!F367)</f>
        <v/>
      </c>
      <c r="G547" s="4" t="str">
        <f>IF(Sheet1!G367="","",Sheet1!G367)</f>
        <v/>
      </c>
      <c r="H547" s="13" t="str">
        <f>IF(AND(E547="",F547="",G547=""),"",IF(K547&lt;&gt;"",SUM(E547:G547)+K547,IF(SUM(E547:G547)&gt;100,"ERROR",IF(AND(E10="TEST",SUM(E547:G547)&lt;=100),SUM(E547:G547),IF(AND(E10="*TEST",F547="",E547&lt;=30,G547&lt;=70),SUM(E547:G547),IF(AND(E10="*TEST",F547&lt;=20,E547&lt;=20,G547&lt;=60),SUM(E547:G547),IF(AND(E10="*TEST",F547="-",E547&lt;=20,G547&lt;=60),SUM(E547:G547),"ERROR")))))))</f>
        <v/>
      </c>
      <c r="I547" s="4" t="str">
        <f>IF(H547="ERROR","ERROR",IF(H547="","",IF(AND(F10="*LAB",J10="RMK1",F547="-"),"F",IF(AND(F10="*LAB",J10="RMK2",F547="-"),"F",IF(AND(F10="*LAB",J10="RMK3",F547="-"),"E",IF(H547&gt;69.5,"A",IF(H547&gt;59.5,"B",IF(H547&gt;49.5,"C",IF(AND(D10="*PROGRAM",J10="RMK1",H547&lt;49.5),"F",IF(AND(D10="*PROGRAM",J10="RMK2",H547&lt;49.5),"F",IF(AND(D10="*PROGRAM",J10="RMK3",H547&lt;49.5),"E",IF(H547&gt;44.5,"D",IF(AND(J10="RMK3",H547&lt;44.5),"E",IF(AND(J10="RMK2",H547&lt;44.5),"F",IF(AND(J10="RMK1",H547&gt;39.5),"E","F")))))))))))))))</f>
        <v/>
      </c>
      <c r="J547" s="23" t="str">
        <f>IF(H547="ERROR","ERROR",IF(I547="","",IF(AND(J10="RMK3",I547="E",K547&lt;&gt;""),"*FAIL",IF(AND(J10="RMK1",I547="F",K547&lt;&gt;""),"*FAIL",IF(AND(J10="RMK2",I547="F",K547&lt;&gt;""),"*FAIL",IF(AND(J10="RMK1",K547&lt;&gt;""),"*PASS",IF(AND(J10="RMK2",K547&lt;&gt;""),"*PASS",IF(AND(J10="RMK3",K547&lt;&gt;""),"*PASS",IF(AND(J10="RMK3",I547="E"),"FAIL",IF(AND(J10="RMK1",I547="F"),"FAIL",IF(AND(J10="RMK2",I547="F"),"FAIL",IF(J10="RMK1","PASS",IF(J10="RMK2","PASS",IF(J10="RMK3","PASS","ERROR"))))))))))))))</f>
        <v/>
      </c>
      <c r="K547" s="22" t="str">
        <f>IF(Sheet1!I367="","",Sheet1!I367)</f>
        <v/>
      </c>
    </row>
    <row r="548" spans="1:11" x14ac:dyDescent="0.35">
      <c r="A548" s="4">
        <v>367</v>
      </c>
      <c r="B548" s="19" t="str">
        <f>IF(Sheet1!B368="","",Sheet1!B368)</f>
        <v/>
      </c>
      <c r="C548" s="4" t="str">
        <f>IF(Sheet1!C368="","",Sheet1!C368)</f>
        <v/>
      </c>
      <c r="D548" s="4" t="str">
        <f>IF(Sheet1!D368="","",Sheet1!D368)</f>
        <v/>
      </c>
      <c r="E548" s="4" t="str">
        <f>IF(Sheet1!E368="","",Sheet1!E368)</f>
        <v/>
      </c>
      <c r="F548" s="4" t="str">
        <f>IF(Sheet1!F368="","",Sheet1!F368)</f>
        <v/>
      </c>
      <c r="G548" s="4" t="str">
        <f>IF(Sheet1!G368="","",Sheet1!G368)</f>
        <v/>
      </c>
      <c r="H548" s="13" t="str">
        <f>IF(AND(E548="",F548="",G548=""),"",IF(K548&lt;&gt;"",SUM(E548:G548)+K548,IF(SUM(E548:G548)&gt;100,"ERROR",IF(AND(E10="TEST",SUM(E548:G548)&lt;=100),SUM(E548:G548),IF(AND(E10="*TEST",F548="",E548&lt;=30,G548&lt;=70),SUM(E548:G548),IF(AND(E10="*TEST",F548&lt;=20,E548&lt;=20,G548&lt;=60),SUM(E548:G548),IF(AND(E10="*TEST",F548="-",E548&lt;=20,G548&lt;=60),SUM(E548:G548),"ERROR")))))))</f>
        <v/>
      </c>
      <c r="I548" s="4" t="str">
        <f>IF(H548="ERROR","ERROR",IF(H548="","",IF(AND(F10="*LAB",J10="RMK1",F548="-"),"F",IF(AND(F10="*LAB",J10="RMK2",F548="-"),"F",IF(AND(F10="*LAB",J10="RMK3",F548="-"),"E",IF(H548&gt;69.5,"A",IF(H548&gt;59.5,"B",IF(H548&gt;49.5,"C",IF(AND(D10="*PROGRAM",J10="RMK1",H548&lt;49.5),"F",IF(AND(D10="*PROGRAM",J10="RMK2",H548&lt;49.5),"F",IF(AND(D10="*PROGRAM",J10="RMK3",H548&lt;49.5),"E",IF(H548&gt;44.5,"D",IF(AND(J10="RMK3",H548&lt;44.5),"E",IF(AND(J10="RMK2",H548&lt;44.5),"F",IF(AND(J10="RMK1",H548&gt;39.5),"E","F")))))))))))))))</f>
        <v/>
      </c>
      <c r="J548" s="23" t="str">
        <f>IF(H548="ERROR","ERROR",IF(I548="","",IF(AND(J10="RMK3",I548="E",K548&lt;&gt;""),"*FAIL",IF(AND(J10="RMK1",I548="F",K548&lt;&gt;""),"*FAIL",IF(AND(J10="RMK2",I548="F",K548&lt;&gt;""),"*FAIL",IF(AND(J10="RMK1",K548&lt;&gt;""),"*PASS",IF(AND(J10="RMK2",K548&lt;&gt;""),"*PASS",IF(AND(J10="RMK3",K548&lt;&gt;""),"*PASS",IF(AND(J10="RMK3",I548="E"),"FAIL",IF(AND(J10="RMK1",I548="F"),"FAIL",IF(AND(J10="RMK2",I548="F"),"FAIL",IF(J10="RMK1","PASS",IF(J10="RMK2","PASS",IF(J10="RMK3","PASS","ERROR"))))))))))))))</f>
        <v/>
      </c>
      <c r="K548" s="22" t="str">
        <f>IF(Sheet1!I368="","",Sheet1!I368)</f>
        <v/>
      </c>
    </row>
    <row r="549" spans="1:11" x14ac:dyDescent="0.35">
      <c r="A549" s="4">
        <v>368</v>
      </c>
      <c r="B549" s="19" t="str">
        <f>IF(Sheet1!B369="","",Sheet1!B369)</f>
        <v/>
      </c>
      <c r="C549" s="4" t="str">
        <f>IF(Sheet1!C369="","",Sheet1!C369)</f>
        <v/>
      </c>
      <c r="D549" s="4" t="str">
        <f>IF(Sheet1!D369="","",Sheet1!D369)</f>
        <v/>
      </c>
      <c r="E549" s="4" t="str">
        <f>IF(Sheet1!E369="","",Sheet1!E369)</f>
        <v/>
      </c>
      <c r="F549" s="4" t="str">
        <f>IF(Sheet1!F369="","",Sheet1!F369)</f>
        <v/>
      </c>
      <c r="G549" s="4" t="str">
        <f>IF(Sheet1!G369="","",Sheet1!G369)</f>
        <v/>
      </c>
      <c r="H549" s="13" t="str">
        <f>IF(AND(E549="",F549="",G549=""),"",IF(K549&lt;&gt;"",SUM(E549:G549)+K549,IF(SUM(E549:G549)&gt;100,"ERROR",IF(AND(E10="TEST",SUM(E549:G549)&lt;=100),SUM(E549:G549),IF(AND(E10="*TEST",F549="",E549&lt;=30,G549&lt;=70),SUM(E549:G549),IF(AND(E10="*TEST",F549&lt;=20,E549&lt;=20,G549&lt;=60),SUM(E549:G549),IF(AND(E10="*TEST",F549="-",E549&lt;=20,G549&lt;=60),SUM(E549:G549),"ERROR")))))))</f>
        <v/>
      </c>
      <c r="I549" s="4" t="str">
        <f>IF(H549="ERROR","ERROR",IF(H549="","",IF(AND(F10="*LAB",J10="RMK1",F549="-"),"F",IF(AND(F10="*LAB",J10="RMK2",F549="-"),"F",IF(AND(F10="*LAB",J10="RMK3",F549="-"),"E",IF(H549&gt;69.5,"A",IF(H549&gt;59.5,"B",IF(H549&gt;49.5,"C",IF(AND(D10="*PROGRAM",J10="RMK1",H549&lt;49.5),"F",IF(AND(D10="*PROGRAM",J10="RMK2",H549&lt;49.5),"F",IF(AND(D10="*PROGRAM",J10="RMK3",H549&lt;49.5),"E",IF(H549&gt;44.5,"D",IF(AND(J10="RMK3",H549&lt;44.5),"E",IF(AND(J10="RMK2",H549&lt;44.5),"F",IF(AND(J10="RMK1",H549&gt;39.5),"E","F")))))))))))))))</f>
        <v/>
      </c>
      <c r="J549" s="23" t="str">
        <f>IF(H549="ERROR","ERROR",IF(I549="","",IF(AND(J10="RMK3",I549="E",K549&lt;&gt;""),"*FAIL",IF(AND(J10="RMK1",I549="F",K549&lt;&gt;""),"*FAIL",IF(AND(J10="RMK2",I549="F",K549&lt;&gt;""),"*FAIL",IF(AND(J10="RMK1",K549&lt;&gt;""),"*PASS",IF(AND(J10="RMK2",K549&lt;&gt;""),"*PASS",IF(AND(J10="RMK3",K549&lt;&gt;""),"*PASS",IF(AND(J10="RMK3",I549="E"),"FAIL",IF(AND(J10="RMK1",I549="F"),"FAIL",IF(AND(J10="RMK2",I549="F"),"FAIL",IF(J10="RMK1","PASS",IF(J10="RMK2","PASS",IF(J10="RMK3","PASS","ERROR"))))))))))))))</f>
        <v/>
      </c>
      <c r="K549" s="22" t="str">
        <f>IF(Sheet1!I369="","",Sheet1!I369)</f>
        <v/>
      </c>
    </row>
    <row r="550" spans="1:11" x14ac:dyDescent="0.35">
      <c r="A550" s="4">
        <v>369</v>
      </c>
      <c r="B550" s="19" t="str">
        <f>IF(Sheet1!B370="","",Sheet1!B370)</f>
        <v/>
      </c>
      <c r="C550" s="4" t="str">
        <f>IF(Sheet1!C370="","",Sheet1!C370)</f>
        <v/>
      </c>
      <c r="D550" s="4" t="str">
        <f>IF(Sheet1!D370="","",Sheet1!D370)</f>
        <v/>
      </c>
      <c r="E550" s="4" t="str">
        <f>IF(Sheet1!E370="","",Sheet1!E370)</f>
        <v/>
      </c>
      <c r="F550" s="4" t="str">
        <f>IF(Sheet1!F370="","",Sheet1!F370)</f>
        <v/>
      </c>
      <c r="G550" s="4" t="str">
        <f>IF(Sheet1!G370="","",Sheet1!G370)</f>
        <v/>
      </c>
      <c r="H550" s="13" t="str">
        <f>IF(AND(E550="",F550="",G550=""),"",IF(K550&lt;&gt;"",SUM(E550:G550)+K550,IF(SUM(E550:G550)&gt;100,"ERROR",IF(AND(E10="TEST",SUM(E550:G550)&lt;=100),SUM(E550:G550),IF(AND(E10="*TEST",F550="",E550&lt;=30,G550&lt;=70),SUM(E550:G550),IF(AND(E10="*TEST",F550&lt;=20,E550&lt;=20,G550&lt;=60),SUM(E550:G550),IF(AND(E10="*TEST",F550="-",E550&lt;=20,G550&lt;=60),SUM(E550:G550),"ERROR")))))))</f>
        <v/>
      </c>
      <c r="I550" s="4" t="str">
        <f>IF(H550="ERROR","ERROR",IF(H550="","",IF(AND(F10="*LAB",J10="RMK1",F550="-"),"F",IF(AND(F10="*LAB",J10="RMK2",F550="-"),"F",IF(AND(F10="*LAB",J10="RMK3",F550="-"),"E",IF(H550&gt;69.5,"A",IF(H550&gt;59.5,"B",IF(H550&gt;49.5,"C",IF(AND(D10="*PROGRAM",J10="RMK1",H550&lt;49.5),"F",IF(AND(D10="*PROGRAM",J10="RMK2",H550&lt;49.5),"F",IF(AND(D10="*PROGRAM",J10="RMK3",H550&lt;49.5),"E",IF(H550&gt;44.5,"D",IF(AND(J10="RMK3",H550&lt;44.5),"E",IF(AND(J10="RMK2",H550&lt;44.5),"F",IF(AND(J10="RMK1",H550&gt;39.5),"E","F")))))))))))))))</f>
        <v/>
      </c>
      <c r="J550" s="23" t="str">
        <f>IF(H550="ERROR","ERROR",IF(I550="","",IF(AND(J10="RMK3",I550="E",K550&lt;&gt;""),"*FAIL",IF(AND(J10="RMK1",I550="F",K550&lt;&gt;""),"*FAIL",IF(AND(J10="RMK2",I550="F",K550&lt;&gt;""),"*FAIL",IF(AND(J10="RMK1",K550&lt;&gt;""),"*PASS",IF(AND(J10="RMK2",K550&lt;&gt;""),"*PASS",IF(AND(J10="RMK3",K550&lt;&gt;""),"*PASS",IF(AND(J10="RMK3",I550="E"),"FAIL",IF(AND(J10="RMK1",I550="F"),"FAIL",IF(AND(J10="RMK2",I550="F"),"FAIL",IF(J10="RMK1","PASS",IF(J10="RMK2","PASS",IF(J10="RMK3","PASS","ERROR"))))))))))))))</f>
        <v/>
      </c>
      <c r="K550" s="22" t="str">
        <f>IF(Sheet1!I370="","",Sheet1!I370)</f>
        <v/>
      </c>
    </row>
    <row r="551" spans="1:11" x14ac:dyDescent="0.35">
      <c r="A551" s="4">
        <v>370</v>
      </c>
      <c r="B551" s="19" t="str">
        <f>IF(Sheet1!B371="","",Sheet1!B371)</f>
        <v/>
      </c>
      <c r="C551" s="4" t="str">
        <f>IF(Sheet1!C371="","",Sheet1!C371)</f>
        <v/>
      </c>
      <c r="D551" s="4" t="str">
        <f>IF(Sheet1!D371="","",Sheet1!D371)</f>
        <v/>
      </c>
      <c r="E551" s="4" t="str">
        <f>IF(Sheet1!E371="","",Sheet1!E371)</f>
        <v/>
      </c>
      <c r="F551" s="4" t="str">
        <f>IF(Sheet1!F371="","",Sheet1!F371)</f>
        <v/>
      </c>
      <c r="G551" s="4" t="str">
        <f>IF(Sheet1!G371="","",Sheet1!G371)</f>
        <v/>
      </c>
      <c r="H551" s="13" t="str">
        <f>IF(AND(E551="",F551="",G551=""),"",IF(K551&lt;&gt;"",SUM(E551:G551)+K551,IF(SUM(E551:G551)&gt;100,"ERROR",IF(AND(E10="TEST",SUM(E551:G551)&lt;=100),SUM(E551:G551),IF(AND(E10="*TEST",F551="",E551&lt;=30,G551&lt;=70),SUM(E551:G551),IF(AND(E10="*TEST",F551&lt;=20,E551&lt;=20,G551&lt;=60),SUM(E551:G551),IF(AND(E10="*TEST",F551="-",E551&lt;=20,G551&lt;=60),SUM(E551:G551),"ERROR")))))))</f>
        <v/>
      </c>
      <c r="I551" s="4" t="str">
        <f>IF(H551="ERROR","ERROR",IF(H551="","",IF(AND(F10="*LAB",J10="RMK1",F551="-"),"F",IF(AND(F10="*LAB",J10="RMK2",F551="-"),"F",IF(AND(F10="*LAB",J10="RMK3",F551="-"),"E",IF(H551&gt;69.5,"A",IF(H551&gt;59.5,"B",IF(H551&gt;49.5,"C",IF(AND(D10="*PROGRAM",J10="RMK1",H551&lt;49.5),"F",IF(AND(D10="*PROGRAM",J10="RMK2",H551&lt;49.5),"F",IF(AND(D10="*PROGRAM",J10="RMK3",H551&lt;49.5),"E",IF(H551&gt;44.5,"D",IF(AND(J10="RMK3",H551&lt;44.5),"E",IF(AND(J10="RMK2",H551&lt;44.5),"F",IF(AND(J10="RMK1",H551&gt;39.5),"E","F")))))))))))))))</f>
        <v/>
      </c>
      <c r="J551" s="23" t="str">
        <f>IF(H551="ERROR","ERROR",IF(I551="","",IF(AND(J10="RMK3",I551="E",K551&lt;&gt;""),"*FAIL",IF(AND(J10="RMK1",I551="F",K551&lt;&gt;""),"*FAIL",IF(AND(J10="RMK2",I551="F",K551&lt;&gt;""),"*FAIL",IF(AND(J10="RMK1",K551&lt;&gt;""),"*PASS",IF(AND(J10="RMK2",K551&lt;&gt;""),"*PASS",IF(AND(J10="RMK3",K551&lt;&gt;""),"*PASS",IF(AND(J10="RMK3",I551="E"),"FAIL",IF(AND(J10="RMK1",I551="F"),"FAIL",IF(AND(J10="RMK2",I551="F"),"FAIL",IF(J10="RMK1","PASS",IF(J10="RMK2","PASS",IF(J10="RMK3","PASS","ERROR"))))))))))))))</f>
        <v/>
      </c>
      <c r="K551" s="22" t="str">
        <f>IF(Sheet1!I371="","",Sheet1!I371)</f>
        <v/>
      </c>
    </row>
    <row r="552" spans="1:11" x14ac:dyDescent="0.35">
      <c r="A552" s="4">
        <v>371</v>
      </c>
      <c r="B552" s="19" t="str">
        <f>IF(Sheet1!B372="","",Sheet1!B372)</f>
        <v/>
      </c>
      <c r="C552" s="4" t="str">
        <f>IF(Sheet1!C372="","",Sheet1!C372)</f>
        <v/>
      </c>
      <c r="D552" s="4" t="str">
        <f>IF(Sheet1!D372="","",Sheet1!D372)</f>
        <v/>
      </c>
      <c r="E552" s="4" t="str">
        <f>IF(Sheet1!E372="","",Sheet1!E372)</f>
        <v/>
      </c>
      <c r="F552" s="4" t="str">
        <f>IF(Sheet1!F372="","",Sheet1!F372)</f>
        <v/>
      </c>
      <c r="G552" s="4" t="str">
        <f>IF(Sheet1!G372="","",Sheet1!G372)</f>
        <v/>
      </c>
      <c r="H552" s="13" t="str">
        <f>IF(AND(E552="",F552="",G552=""),"",IF(K552&lt;&gt;"",SUM(E552:G552)+K552,IF(SUM(E552:G552)&gt;100,"ERROR",IF(AND(E10="TEST",SUM(E552:G552)&lt;=100),SUM(E552:G552),IF(AND(E10="*TEST",F552="",E552&lt;=30,G552&lt;=70),SUM(E552:G552),IF(AND(E10="*TEST",F552&lt;=20,E552&lt;=20,G552&lt;=60),SUM(E552:G552),IF(AND(E10="*TEST",F552="-",E552&lt;=20,G552&lt;=60),SUM(E552:G552),"ERROR")))))))</f>
        <v/>
      </c>
      <c r="I552" s="4" t="str">
        <f>IF(H552="ERROR","ERROR",IF(H552="","",IF(AND(F10="*LAB",J10="RMK1",F552="-"),"F",IF(AND(F10="*LAB",J10="RMK2",F552="-"),"F",IF(AND(F10="*LAB",J10="RMK3",F552="-"),"E",IF(H552&gt;69.5,"A",IF(H552&gt;59.5,"B",IF(H552&gt;49.5,"C",IF(AND(D10="*PROGRAM",J10="RMK1",H552&lt;49.5),"F",IF(AND(D10="*PROGRAM",J10="RMK2",H552&lt;49.5),"F",IF(AND(D10="*PROGRAM",J10="RMK3",H552&lt;49.5),"E",IF(H552&gt;44.5,"D",IF(AND(J10="RMK3",H552&lt;44.5),"E",IF(AND(J10="RMK2",H552&lt;44.5),"F",IF(AND(J10="RMK1",H552&gt;39.5),"E","F")))))))))))))))</f>
        <v/>
      </c>
      <c r="J552" s="23" t="str">
        <f>IF(H552="ERROR","ERROR",IF(I552="","",IF(AND(J10="RMK3",I552="E",K552&lt;&gt;""),"*FAIL",IF(AND(J10="RMK1",I552="F",K552&lt;&gt;""),"*FAIL",IF(AND(J10="RMK2",I552="F",K552&lt;&gt;""),"*FAIL",IF(AND(J10="RMK1",K552&lt;&gt;""),"*PASS",IF(AND(J10="RMK2",K552&lt;&gt;""),"*PASS",IF(AND(J10="RMK3",K552&lt;&gt;""),"*PASS",IF(AND(J10="RMK3",I552="E"),"FAIL",IF(AND(J10="RMK1",I552="F"),"FAIL",IF(AND(J10="RMK2",I552="F"),"FAIL",IF(J10="RMK1","PASS",IF(J10="RMK2","PASS",IF(J10="RMK3","PASS","ERROR"))))))))))))))</f>
        <v/>
      </c>
      <c r="K552" s="22" t="str">
        <f>IF(Sheet1!I372="","",Sheet1!I372)</f>
        <v/>
      </c>
    </row>
    <row r="553" spans="1:11" x14ac:dyDescent="0.35">
      <c r="A553" s="4">
        <v>372</v>
      </c>
      <c r="B553" s="19" t="str">
        <f>IF(Sheet1!B373="","",Sheet1!B373)</f>
        <v/>
      </c>
      <c r="C553" s="4" t="str">
        <f>IF(Sheet1!C373="","",Sheet1!C373)</f>
        <v/>
      </c>
      <c r="D553" s="4" t="str">
        <f>IF(Sheet1!D373="","",Sheet1!D373)</f>
        <v/>
      </c>
      <c r="E553" s="4" t="str">
        <f>IF(Sheet1!E373="","",Sheet1!E373)</f>
        <v/>
      </c>
      <c r="F553" s="4" t="str">
        <f>IF(Sheet1!F373="","",Sheet1!F373)</f>
        <v/>
      </c>
      <c r="G553" s="4" t="str">
        <f>IF(Sheet1!G373="","",Sheet1!G373)</f>
        <v/>
      </c>
      <c r="H553" s="13" t="str">
        <f>IF(AND(E553="",F553="",G553=""),"",IF(K553&lt;&gt;"",SUM(E553:G553)+K553,IF(SUM(E553:G553)&gt;100,"ERROR",IF(AND(E10="TEST",SUM(E553:G553)&lt;=100),SUM(E553:G553),IF(AND(E10="*TEST",F553="",E553&lt;=30,G553&lt;=70),SUM(E553:G553),IF(AND(E10="*TEST",F553&lt;=20,E553&lt;=20,G553&lt;=60),SUM(E553:G553),IF(AND(E10="*TEST",F553="-",E553&lt;=20,G553&lt;=60),SUM(E553:G553),"ERROR")))))))</f>
        <v/>
      </c>
      <c r="I553" s="4" t="str">
        <f>IF(H553="ERROR","ERROR",IF(H553="","",IF(AND(F10="*LAB",J10="RMK1",F553="-"),"F",IF(AND(F10="*LAB",J10="RMK2",F553="-"),"F",IF(AND(F10="*LAB",J10="RMK3",F553="-"),"E",IF(H553&gt;69.5,"A",IF(H553&gt;59.5,"B",IF(H553&gt;49.5,"C",IF(AND(D10="*PROGRAM",J10="RMK1",H553&lt;49.5),"F",IF(AND(D10="*PROGRAM",J10="RMK2",H553&lt;49.5),"F",IF(AND(D10="*PROGRAM",J10="RMK3",H553&lt;49.5),"E",IF(H553&gt;44.5,"D",IF(AND(J10="RMK3",H553&lt;44.5),"E",IF(AND(J10="RMK2",H553&lt;44.5),"F",IF(AND(J10="RMK1",H553&gt;39.5),"E","F")))))))))))))))</f>
        <v/>
      </c>
      <c r="J553" s="23" t="str">
        <f>IF(H553="ERROR","ERROR",IF(I553="","",IF(AND(J10="RMK3",I553="E",K553&lt;&gt;""),"*FAIL",IF(AND(J10="RMK1",I553="F",K553&lt;&gt;""),"*FAIL",IF(AND(J10="RMK2",I553="F",K553&lt;&gt;""),"*FAIL",IF(AND(J10="RMK1",K553&lt;&gt;""),"*PASS",IF(AND(J10="RMK2",K553&lt;&gt;""),"*PASS",IF(AND(J10="RMK3",K553&lt;&gt;""),"*PASS",IF(AND(J10="RMK3",I553="E"),"FAIL",IF(AND(J10="RMK1",I553="F"),"FAIL",IF(AND(J10="RMK2",I553="F"),"FAIL",IF(J10="RMK1","PASS",IF(J10="RMK2","PASS",IF(J10="RMK3","PASS","ERROR"))))))))))))))</f>
        <v/>
      </c>
      <c r="K553" s="22" t="str">
        <f>IF(Sheet1!I373="","",Sheet1!I373)</f>
        <v/>
      </c>
    </row>
    <row r="554" spans="1:11" x14ac:dyDescent="0.35">
      <c r="A554" s="4">
        <v>373</v>
      </c>
      <c r="B554" s="19" t="str">
        <f>IF(Sheet1!B374="","",Sheet1!B374)</f>
        <v/>
      </c>
      <c r="C554" s="4" t="str">
        <f>IF(Sheet1!C374="","",Sheet1!C374)</f>
        <v/>
      </c>
      <c r="D554" s="4" t="str">
        <f>IF(Sheet1!D374="","",Sheet1!D374)</f>
        <v/>
      </c>
      <c r="E554" s="4" t="str">
        <f>IF(Sheet1!E374="","",Sheet1!E374)</f>
        <v/>
      </c>
      <c r="F554" s="4" t="str">
        <f>IF(Sheet1!F374="","",Sheet1!F374)</f>
        <v/>
      </c>
      <c r="G554" s="4" t="str">
        <f>IF(Sheet1!G374="","",Sheet1!G374)</f>
        <v/>
      </c>
      <c r="H554" s="13" t="str">
        <f>IF(AND(E554="",F554="",G554=""),"",IF(K554&lt;&gt;"",SUM(E554:G554)+K554,IF(SUM(E554:G554)&gt;100,"ERROR",IF(AND(E10="TEST",SUM(E554:G554)&lt;=100),SUM(E554:G554),IF(AND(E10="*TEST",F554="",E554&lt;=30,G554&lt;=70),SUM(E554:G554),IF(AND(E10="*TEST",F554&lt;=20,E554&lt;=20,G554&lt;=60),SUM(E554:G554),IF(AND(E10="*TEST",F554="-",E554&lt;=20,G554&lt;=60),SUM(E554:G554),"ERROR")))))))</f>
        <v/>
      </c>
      <c r="I554" s="4" t="str">
        <f>IF(H554="ERROR","ERROR",IF(H554="","",IF(AND(F10="*LAB",J10="RMK1",F554="-"),"F",IF(AND(F10="*LAB",J10="RMK2",F554="-"),"F",IF(AND(F10="*LAB",J10="RMK3",F554="-"),"E",IF(H554&gt;69.5,"A",IF(H554&gt;59.5,"B",IF(H554&gt;49.5,"C",IF(AND(D10="*PROGRAM",J10="RMK1",H554&lt;49.5),"F",IF(AND(D10="*PROGRAM",J10="RMK2",H554&lt;49.5),"F",IF(AND(D10="*PROGRAM",J10="RMK3",H554&lt;49.5),"E",IF(H554&gt;44.5,"D",IF(AND(J10="RMK3",H554&lt;44.5),"E",IF(AND(J10="RMK2",H554&lt;44.5),"F",IF(AND(J10="RMK1",H554&gt;39.5),"E","F")))))))))))))))</f>
        <v/>
      </c>
      <c r="J554" s="23" t="str">
        <f>IF(H554="ERROR","ERROR",IF(I554="","",IF(AND(J10="RMK3",I554="E",K554&lt;&gt;""),"*FAIL",IF(AND(J10="RMK1",I554="F",K554&lt;&gt;""),"*FAIL",IF(AND(J10="RMK2",I554="F",K554&lt;&gt;""),"*FAIL",IF(AND(J10="RMK1",K554&lt;&gt;""),"*PASS",IF(AND(J10="RMK2",K554&lt;&gt;""),"*PASS",IF(AND(J10="RMK3",K554&lt;&gt;""),"*PASS",IF(AND(J10="RMK3",I554="E"),"FAIL",IF(AND(J10="RMK1",I554="F"),"FAIL",IF(AND(J10="RMK2",I554="F"),"FAIL",IF(J10="RMK1","PASS",IF(J10="RMK2","PASS",IF(J10="RMK3","PASS","ERROR"))))))))))))))</f>
        <v/>
      </c>
      <c r="K554" s="22" t="str">
        <f>IF(Sheet1!I374="","",Sheet1!I374)</f>
        <v/>
      </c>
    </row>
    <row r="555" spans="1:11" x14ac:dyDescent="0.35">
      <c r="A555" s="4">
        <v>374</v>
      </c>
      <c r="B555" s="19" t="str">
        <f>IF(Sheet1!B375="","",Sheet1!B375)</f>
        <v/>
      </c>
      <c r="C555" s="4" t="str">
        <f>IF(Sheet1!C375="","",Sheet1!C375)</f>
        <v/>
      </c>
      <c r="D555" s="4" t="str">
        <f>IF(Sheet1!D375="","",Sheet1!D375)</f>
        <v/>
      </c>
      <c r="E555" s="4" t="str">
        <f>IF(Sheet1!E375="","",Sheet1!E375)</f>
        <v/>
      </c>
      <c r="F555" s="4" t="str">
        <f>IF(Sheet1!F375="","",Sheet1!F375)</f>
        <v/>
      </c>
      <c r="G555" s="4" t="str">
        <f>IF(Sheet1!G375="","",Sheet1!G375)</f>
        <v/>
      </c>
      <c r="H555" s="13" t="str">
        <f>IF(AND(E555="",F555="",G555=""),"",IF(K555&lt;&gt;"",SUM(E555:G555)+K555,IF(SUM(E555:G555)&gt;100,"ERROR",IF(AND(E10="TEST",SUM(E555:G555)&lt;=100),SUM(E555:G555),IF(AND(E10="*TEST",F555="",E555&lt;=30,G555&lt;=70),SUM(E555:G555),IF(AND(E10="*TEST",F555&lt;=20,E555&lt;=20,G555&lt;=60),SUM(E555:G555),IF(AND(E10="*TEST",F555="-",E555&lt;=20,G555&lt;=60),SUM(E555:G555),"ERROR")))))))</f>
        <v/>
      </c>
      <c r="I555" s="4" t="str">
        <f>IF(H555="ERROR","ERROR",IF(H555="","",IF(AND(F10="*LAB",J10="RMK1",F555="-"),"F",IF(AND(F10="*LAB",J10="RMK2",F555="-"),"F",IF(AND(F10="*LAB",J10="RMK3",F555="-"),"E",IF(H555&gt;69.5,"A",IF(H555&gt;59.5,"B",IF(H555&gt;49.5,"C",IF(AND(D10="*PROGRAM",J10="RMK1",H555&lt;49.5),"F",IF(AND(D10="*PROGRAM",J10="RMK2",H555&lt;49.5),"F",IF(AND(D10="*PROGRAM",J10="RMK3",H555&lt;49.5),"E",IF(H555&gt;44.5,"D",IF(AND(J10="RMK3",H555&lt;44.5),"E",IF(AND(J10="RMK2",H555&lt;44.5),"F",IF(AND(J10="RMK1",H555&gt;39.5),"E","F")))))))))))))))</f>
        <v/>
      </c>
      <c r="J555" s="23" t="str">
        <f>IF(H555="ERROR","ERROR",IF(I555="","",IF(AND(J10="RMK3",I555="E",K555&lt;&gt;""),"*FAIL",IF(AND(J10="RMK1",I555="F",K555&lt;&gt;""),"*FAIL",IF(AND(J10="RMK2",I555="F",K555&lt;&gt;""),"*FAIL",IF(AND(J10="RMK1",K555&lt;&gt;""),"*PASS",IF(AND(J10="RMK2",K555&lt;&gt;""),"*PASS",IF(AND(J10="RMK3",K555&lt;&gt;""),"*PASS",IF(AND(J10="RMK3",I555="E"),"FAIL",IF(AND(J10="RMK1",I555="F"),"FAIL",IF(AND(J10="RMK2",I555="F"),"FAIL",IF(J10="RMK1","PASS",IF(J10="RMK2","PASS",IF(J10="RMK3","PASS","ERROR"))))))))))))))</f>
        <v/>
      </c>
      <c r="K555" s="22" t="str">
        <f>IF(Sheet1!I375="","",Sheet1!I375)</f>
        <v/>
      </c>
    </row>
    <row r="556" spans="1:11" x14ac:dyDescent="0.35">
      <c r="A556" s="4">
        <v>375</v>
      </c>
      <c r="B556" s="19" t="str">
        <f>IF(Sheet1!B376="","",Sheet1!B376)</f>
        <v/>
      </c>
      <c r="C556" s="4" t="str">
        <f>IF(Sheet1!C376="","",Sheet1!C376)</f>
        <v/>
      </c>
      <c r="D556" s="4" t="str">
        <f>IF(Sheet1!D376="","",Sheet1!D376)</f>
        <v/>
      </c>
      <c r="E556" s="4" t="str">
        <f>IF(Sheet1!E376="","",Sheet1!E376)</f>
        <v/>
      </c>
      <c r="F556" s="4" t="str">
        <f>IF(Sheet1!F376="","",Sheet1!F376)</f>
        <v/>
      </c>
      <c r="G556" s="4" t="str">
        <f>IF(Sheet1!G376="","",Sheet1!G376)</f>
        <v/>
      </c>
      <c r="H556" s="13" t="str">
        <f>IF(AND(E556="",F556="",G556=""),"",IF(K556&lt;&gt;"",SUM(E556:G556)+K556,IF(SUM(E556:G556)&gt;100,"ERROR",IF(AND(E10="TEST",SUM(E556:G556)&lt;=100),SUM(E556:G556),IF(AND(E10="*TEST",F556="",E556&lt;=30,G556&lt;=70),SUM(E556:G556),IF(AND(E10="*TEST",F556&lt;=20,E556&lt;=20,G556&lt;=60),SUM(E556:G556),IF(AND(E10="*TEST",F556="-",E556&lt;=20,G556&lt;=60),SUM(E556:G556),"ERROR")))))))</f>
        <v/>
      </c>
      <c r="I556" s="4" t="str">
        <f>IF(H556="ERROR","ERROR",IF(H556="","",IF(AND(F10="*LAB",J10="RMK1",F556="-"),"F",IF(AND(F10="*LAB",J10="RMK2",F556="-"),"F",IF(AND(F10="*LAB",J10="RMK3",F556="-"),"E",IF(H556&gt;69.5,"A",IF(H556&gt;59.5,"B",IF(H556&gt;49.5,"C",IF(AND(D10="*PROGRAM",J10="RMK1",H556&lt;49.5),"F",IF(AND(D10="*PROGRAM",J10="RMK2",H556&lt;49.5),"F",IF(AND(D10="*PROGRAM",J10="RMK3",H556&lt;49.5),"E",IF(H556&gt;44.5,"D",IF(AND(J10="RMK3",H556&lt;44.5),"E",IF(AND(J10="RMK2",H556&lt;44.5),"F",IF(AND(J10="RMK1",H556&gt;39.5),"E","F")))))))))))))))</f>
        <v/>
      </c>
      <c r="J556" s="23" t="str">
        <f>IF(H556="ERROR","ERROR",IF(I556="","",IF(AND(J10="RMK3",I556="E",K556&lt;&gt;""),"*FAIL",IF(AND(J10="RMK1",I556="F",K556&lt;&gt;""),"*FAIL",IF(AND(J10="RMK2",I556="F",K556&lt;&gt;""),"*FAIL",IF(AND(J10="RMK1",K556&lt;&gt;""),"*PASS",IF(AND(J10="RMK2",K556&lt;&gt;""),"*PASS",IF(AND(J10="RMK3",K556&lt;&gt;""),"*PASS",IF(AND(J10="RMK3",I556="E"),"FAIL",IF(AND(J10="RMK1",I556="F"),"FAIL",IF(AND(J10="RMK2",I556="F"),"FAIL",IF(J10="RMK1","PASS",IF(J10="RMK2","PASS",IF(J10="RMK3","PASS","ERROR"))))))))))))))</f>
        <v/>
      </c>
      <c r="K556" s="22" t="str">
        <f>IF(Sheet1!I376="","",Sheet1!I376)</f>
        <v/>
      </c>
    </row>
    <row r="557" spans="1:11" x14ac:dyDescent="0.35">
      <c r="A557" s="4">
        <v>376</v>
      </c>
      <c r="B557" s="19" t="str">
        <f>IF(Sheet1!B377="","",Sheet1!B377)</f>
        <v/>
      </c>
      <c r="C557" s="4" t="str">
        <f>IF(Sheet1!C377="","",Sheet1!C377)</f>
        <v/>
      </c>
      <c r="D557" s="4" t="str">
        <f>IF(Sheet1!D377="","",Sheet1!D377)</f>
        <v/>
      </c>
      <c r="E557" s="4" t="str">
        <f>IF(Sheet1!E377="","",Sheet1!E377)</f>
        <v/>
      </c>
      <c r="F557" s="4" t="str">
        <f>IF(Sheet1!F377="","",Sheet1!F377)</f>
        <v/>
      </c>
      <c r="G557" s="4" t="str">
        <f>IF(Sheet1!G377="","",Sheet1!G377)</f>
        <v/>
      </c>
      <c r="H557" s="13" t="str">
        <f>IF(AND(E557="",F557="",G557=""),"",IF(K557&lt;&gt;"",SUM(E557:G557)+K557,IF(SUM(E557:G557)&gt;100,"ERROR",IF(AND(E10="TEST",SUM(E557:G557)&lt;=100),SUM(E557:G557),IF(AND(E10="*TEST",F557="",E557&lt;=30,G557&lt;=70),SUM(E557:G557),IF(AND(E10="*TEST",F557&lt;=20,E557&lt;=20,G557&lt;=60),SUM(E557:G557),IF(AND(E10="*TEST",F557="-",E557&lt;=20,G557&lt;=60),SUM(E557:G557),"ERROR")))))))</f>
        <v/>
      </c>
      <c r="I557" s="4" t="str">
        <f>IF(H557="ERROR","ERROR",IF(H557="","",IF(AND(F10="*LAB",J10="RMK1",F557="-"),"F",IF(AND(F10="*LAB",J10="RMK2",F557="-"),"F",IF(AND(F10="*LAB",J10="RMK3",F557="-"),"E",IF(H557&gt;69.5,"A",IF(H557&gt;59.5,"B",IF(H557&gt;49.5,"C",IF(AND(D10="*PROGRAM",J10="RMK1",H557&lt;49.5),"F",IF(AND(D10="*PROGRAM",J10="RMK2",H557&lt;49.5),"F",IF(AND(D10="*PROGRAM",J10="RMK3",H557&lt;49.5),"E",IF(H557&gt;44.5,"D",IF(AND(J10="RMK3",H557&lt;44.5),"E",IF(AND(J10="RMK2",H557&lt;44.5),"F",IF(AND(J10="RMK1",H557&gt;39.5),"E","F")))))))))))))))</f>
        <v/>
      </c>
      <c r="J557" s="23" t="str">
        <f>IF(H557="ERROR","ERROR",IF(I557="","",IF(AND(J10="RMK3",I557="E",K557&lt;&gt;""),"*FAIL",IF(AND(J10="RMK1",I557="F",K557&lt;&gt;""),"*FAIL",IF(AND(J10="RMK2",I557="F",K557&lt;&gt;""),"*FAIL",IF(AND(J10="RMK1",K557&lt;&gt;""),"*PASS",IF(AND(J10="RMK2",K557&lt;&gt;""),"*PASS",IF(AND(J10="RMK3",K557&lt;&gt;""),"*PASS",IF(AND(J10="RMK3",I557="E"),"FAIL",IF(AND(J10="RMK1",I557="F"),"FAIL",IF(AND(J10="RMK2",I557="F"),"FAIL",IF(J10="RMK1","PASS",IF(J10="RMK2","PASS",IF(J10="RMK3","PASS","ERROR"))))))))))))))</f>
        <v/>
      </c>
      <c r="K557" s="22" t="str">
        <f>IF(Sheet1!I377="","",Sheet1!I377)</f>
        <v/>
      </c>
    </row>
    <row r="558" spans="1:11" x14ac:dyDescent="0.35">
      <c r="A558" s="4">
        <v>377</v>
      </c>
      <c r="B558" s="19" t="str">
        <f>IF(Sheet1!B378="","",Sheet1!B378)</f>
        <v/>
      </c>
      <c r="C558" s="4" t="str">
        <f>IF(Sheet1!C378="","",Sheet1!C378)</f>
        <v/>
      </c>
      <c r="D558" s="4" t="str">
        <f>IF(Sheet1!D378="","",Sheet1!D378)</f>
        <v/>
      </c>
      <c r="E558" s="4" t="str">
        <f>IF(Sheet1!E378="","",Sheet1!E378)</f>
        <v/>
      </c>
      <c r="F558" s="4" t="str">
        <f>IF(Sheet1!F378="","",Sheet1!F378)</f>
        <v/>
      </c>
      <c r="G558" s="4" t="str">
        <f>IF(Sheet1!G378="","",Sheet1!G378)</f>
        <v/>
      </c>
      <c r="H558" s="13" t="str">
        <f>IF(AND(E558="",F558="",G558=""),"",IF(K558&lt;&gt;"",SUM(E558:G558)+K558,IF(SUM(E558:G558)&gt;100,"ERROR",IF(AND(E10="TEST",SUM(E558:G558)&lt;=100),SUM(E558:G558),IF(AND(E10="*TEST",F558="",E558&lt;=30,G558&lt;=70),SUM(E558:G558),IF(AND(E10="*TEST",F558&lt;=20,E558&lt;=20,G558&lt;=60),SUM(E558:G558),IF(AND(E10="*TEST",F558="-",E558&lt;=20,G558&lt;=60),SUM(E558:G558),"ERROR")))))))</f>
        <v/>
      </c>
      <c r="I558" s="4" t="str">
        <f>IF(H558="ERROR","ERROR",IF(H558="","",IF(AND(F10="*LAB",J10="RMK1",F558="-"),"F",IF(AND(F10="*LAB",J10="RMK2",F558="-"),"F",IF(AND(F10="*LAB",J10="RMK3",F558="-"),"E",IF(H558&gt;69.5,"A",IF(H558&gt;59.5,"B",IF(H558&gt;49.5,"C",IF(AND(D10="*PROGRAM",J10="RMK1",H558&lt;49.5),"F",IF(AND(D10="*PROGRAM",J10="RMK2",H558&lt;49.5),"F",IF(AND(D10="*PROGRAM",J10="RMK3",H558&lt;49.5),"E",IF(H558&gt;44.5,"D",IF(AND(J10="RMK3",H558&lt;44.5),"E",IF(AND(J10="RMK2",H558&lt;44.5),"F",IF(AND(J10="RMK1",H558&gt;39.5),"E","F")))))))))))))))</f>
        <v/>
      </c>
      <c r="J558" s="23" t="str">
        <f>IF(H558="ERROR","ERROR",IF(I558="","",IF(AND(J10="RMK3",I558="E",K558&lt;&gt;""),"*FAIL",IF(AND(J10="RMK1",I558="F",K558&lt;&gt;""),"*FAIL",IF(AND(J10="RMK2",I558="F",K558&lt;&gt;""),"*FAIL",IF(AND(J10="RMK1",K558&lt;&gt;""),"*PASS",IF(AND(J10="RMK2",K558&lt;&gt;""),"*PASS",IF(AND(J10="RMK3",K558&lt;&gt;""),"*PASS",IF(AND(J10="RMK3",I558="E"),"FAIL",IF(AND(J10="RMK1",I558="F"),"FAIL",IF(AND(J10="RMK2",I558="F"),"FAIL",IF(J10="RMK1","PASS",IF(J10="RMK2","PASS",IF(J10="RMK3","PASS","ERROR"))))))))))))))</f>
        <v/>
      </c>
      <c r="K558" s="22" t="str">
        <f>IF(Sheet1!I378="","",Sheet1!I378)</f>
        <v/>
      </c>
    </row>
    <row r="559" spans="1:11" x14ac:dyDescent="0.35">
      <c r="A559" s="4">
        <v>378</v>
      </c>
      <c r="B559" s="19" t="str">
        <f>IF(Sheet1!B379="","",Sheet1!B379)</f>
        <v/>
      </c>
      <c r="C559" s="4" t="str">
        <f>IF(Sheet1!C379="","",Sheet1!C379)</f>
        <v/>
      </c>
      <c r="D559" s="4" t="str">
        <f>IF(Sheet1!D379="","",Sheet1!D379)</f>
        <v/>
      </c>
      <c r="E559" s="4" t="str">
        <f>IF(Sheet1!E379="","",Sheet1!E379)</f>
        <v/>
      </c>
      <c r="F559" s="4" t="str">
        <f>IF(Sheet1!F379="","",Sheet1!F379)</f>
        <v/>
      </c>
      <c r="G559" s="4" t="str">
        <f>IF(Sheet1!G379="","",Sheet1!G379)</f>
        <v/>
      </c>
      <c r="H559" s="13" t="str">
        <f>IF(AND(E559="",F559="",G559=""),"",IF(K559&lt;&gt;"",SUM(E559:G559)+K559,IF(SUM(E559:G559)&gt;100,"ERROR",IF(AND(E10="TEST",SUM(E559:G559)&lt;=100),SUM(E559:G559),IF(AND(E10="*TEST",F559="",E559&lt;=30,G559&lt;=70),SUM(E559:G559),IF(AND(E10="*TEST",F559&lt;=20,E559&lt;=20,G559&lt;=60),SUM(E559:G559),IF(AND(E10="*TEST",F559="-",E559&lt;=20,G559&lt;=60),SUM(E559:G559),"ERROR")))))))</f>
        <v/>
      </c>
      <c r="I559" s="4" t="str">
        <f>IF(H559="ERROR","ERROR",IF(H559="","",IF(AND(F10="*LAB",J10="RMK1",F559="-"),"F",IF(AND(F10="*LAB",J10="RMK2",F559="-"),"F",IF(AND(F10="*LAB",J10="RMK3",F559="-"),"E",IF(H559&gt;69.5,"A",IF(H559&gt;59.5,"B",IF(H559&gt;49.5,"C",IF(AND(D10="*PROGRAM",J10="RMK1",H559&lt;49.5),"F",IF(AND(D10="*PROGRAM",J10="RMK2",H559&lt;49.5),"F",IF(AND(D10="*PROGRAM",J10="RMK3",H559&lt;49.5),"E",IF(H559&gt;44.5,"D",IF(AND(J10="RMK3",H559&lt;44.5),"E",IF(AND(J10="RMK2",H559&lt;44.5),"F",IF(AND(J10="RMK1",H559&gt;39.5),"E","F")))))))))))))))</f>
        <v/>
      </c>
      <c r="J559" s="23" t="str">
        <f>IF(H559="ERROR","ERROR",IF(I559="","",IF(AND(J10="RMK3",I559="E",K559&lt;&gt;""),"*FAIL",IF(AND(J10="RMK1",I559="F",K559&lt;&gt;""),"*FAIL",IF(AND(J10="RMK2",I559="F",K559&lt;&gt;""),"*FAIL",IF(AND(J10="RMK1",K559&lt;&gt;""),"*PASS",IF(AND(J10="RMK2",K559&lt;&gt;""),"*PASS",IF(AND(J10="RMK3",K559&lt;&gt;""),"*PASS",IF(AND(J10="RMK3",I559="E"),"FAIL",IF(AND(J10="RMK1",I559="F"),"FAIL",IF(AND(J10="RMK2",I559="F"),"FAIL",IF(J10="RMK1","PASS",IF(J10="RMK2","PASS",IF(J10="RMK3","PASS","ERROR"))))))))))))))</f>
        <v/>
      </c>
      <c r="K559" s="22" t="str">
        <f>IF(Sheet1!I379="","",Sheet1!I379)</f>
        <v/>
      </c>
    </row>
    <row r="560" spans="1:11" x14ac:dyDescent="0.35">
      <c r="A560" s="4">
        <v>379</v>
      </c>
      <c r="B560" s="19" t="str">
        <f>IF(Sheet1!B380="","",Sheet1!B380)</f>
        <v/>
      </c>
      <c r="C560" s="4" t="str">
        <f>IF(Sheet1!C380="","",Sheet1!C380)</f>
        <v/>
      </c>
      <c r="D560" s="4" t="str">
        <f>IF(Sheet1!D380="","",Sheet1!D380)</f>
        <v/>
      </c>
      <c r="E560" s="4" t="str">
        <f>IF(Sheet1!E380="","",Sheet1!E380)</f>
        <v/>
      </c>
      <c r="F560" s="4" t="str">
        <f>IF(Sheet1!F380="","",Sheet1!F380)</f>
        <v/>
      </c>
      <c r="G560" s="4" t="str">
        <f>IF(Sheet1!G380="","",Sheet1!G380)</f>
        <v/>
      </c>
      <c r="H560" s="13" t="str">
        <f>IF(AND(E560="",F560="",G560=""),"",IF(K560&lt;&gt;"",SUM(E560:G560)+K560,IF(SUM(E560:G560)&gt;100,"ERROR",IF(AND(E10="TEST",SUM(E560:G560)&lt;=100),SUM(E560:G560),IF(AND(E10="*TEST",F560="",E560&lt;=30,G560&lt;=70),SUM(E560:G560),IF(AND(E10="*TEST",F560&lt;=20,E560&lt;=20,G560&lt;=60),SUM(E560:G560),IF(AND(E10="*TEST",F560="-",E560&lt;=20,G560&lt;=60),SUM(E560:G560),"ERROR")))))))</f>
        <v/>
      </c>
      <c r="I560" s="4" t="str">
        <f>IF(H560="ERROR","ERROR",IF(H560="","",IF(AND(F10="*LAB",J10="RMK1",F560="-"),"F",IF(AND(F10="*LAB",J10="RMK2",F560="-"),"F",IF(AND(F10="*LAB",J10="RMK3",F560="-"),"E",IF(H560&gt;69.5,"A",IF(H560&gt;59.5,"B",IF(H560&gt;49.5,"C",IF(AND(D10="*PROGRAM",J10="RMK1",H560&lt;49.5),"F",IF(AND(D10="*PROGRAM",J10="RMK2",H560&lt;49.5),"F",IF(AND(D10="*PROGRAM",J10="RMK3",H560&lt;49.5),"E",IF(H560&gt;44.5,"D",IF(AND(J10="RMK3",H560&lt;44.5),"E",IF(AND(J10="RMK2",H560&lt;44.5),"F",IF(AND(J10="RMK1",H560&gt;39.5),"E","F")))))))))))))))</f>
        <v/>
      </c>
      <c r="J560" s="23" t="str">
        <f>IF(H560="ERROR","ERROR",IF(I560="","",IF(AND(J10="RMK3",I560="E",K560&lt;&gt;""),"*FAIL",IF(AND(J10="RMK1",I560="F",K560&lt;&gt;""),"*FAIL",IF(AND(J10="RMK2",I560="F",K560&lt;&gt;""),"*FAIL",IF(AND(J10="RMK1",K560&lt;&gt;""),"*PASS",IF(AND(J10="RMK2",K560&lt;&gt;""),"*PASS",IF(AND(J10="RMK3",K560&lt;&gt;""),"*PASS",IF(AND(J10="RMK3",I560="E"),"FAIL",IF(AND(J10="RMK1",I560="F"),"FAIL",IF(AND(J10="RMK2",I560="F"),"FAIL",IF(J10="RMK1","PASS",IF(J10="RMK2","PASS",IF(J10="RMK3","PASS","ERROR"))))))))))))))</f>
        <v/>
      </c>
      <c r="K560" s="22" t="str">
        <f>IF(Sheet1!I380="","",Sheet1!I380)</f>
        <v/>
      </c>
    </row>
    <row r="561" spans="1:11" x14ac:dyDescent="0.35">
      <c r="A561" s="4">
        <v>380</v>
      </c>
      <c r="B561" s="19" t="str">
        <f>IF(Sheet1!B381="","",Sheet1!B381)</f>
        <v/>
      </c>
      <c r="C561" s="4" t="str">
        <f>IF(Sheet1!C381="","",Sheet1!C381)</f>
        <v/>
      </c>
      <c r="D561" s="4" t="str">
        <f>IF(Sheet1!D381="","",Sheet1!D381)</f>
        <v/>
      </c>
      <c r="E561" s="4" t="str">
        <f>IF(Sheet1!E381="","",Sheet1!E381)</f>
        <v/>
      </c>
      <c r="F561" s="4" t="str">
        <f>IF(Sheet1!F381="","",Sheet1!F381)</f>
        <v/>
      </c>
      <c r="G561" s="4" t="str">
        <f>IF(Sheet1!G381="","",Sheet1!G381)</f>
        <v/>
      </c>
      <c r="H561" s="13" t="str">
        <f>IF(AND(E561="",F561="",G561=""),"",IF(K561&lt;&gt;"",SUM(E561:G561)+K561,IF(SUM(E561:G561)&gt;100,"ERROR",IF(AND(E10="TEST",SUM(E561:G561)&lt;=100),SUM(E561:G561),IF(AND(E10="*TEST",F561="",E561&lt;=30,G561&lt;=70),SUM(E561:G561),IF(AND(E10="*TEST",F561&lt;=20,E561&lt;=20,G561&lt;=60),SUM(E561:G561),IF(AND(E10="*TEST",F561="-",E561&lt;=20,G561&lt;=60),SUM(E561:G561),"ERROR")))))))</f>
        <v/>
      </c>
      <c r="I561" s="4" t="str">
        <f>IF(H561="ERROR","ERROR",IF(H561="","",IF(AND(F10="*LAB",J10="RMK1",F561="-"),"F",IF(AND(F10="*LAB",J10="RMK2",F561="-"),"F",IF(AND(F10="*LAB",J10="RMK3",F561="-"),"E",IF(H561&gt;69.5,"A",IF(H561&gt;59.5,"B",IF(H561&gt;49.5,"C",IF(AND(D10="*PROGRAM",J10="RMK1",H561&lt;49.5),"F",IF(AND(D10="*PROGRAM",J10="RMK2",H561&lt;49.5),"F",IF(AND(D10="*PROGRAM",J10="RMK3",H561&lt;49.5),"E",IF(H561&gt;44.5,"D",IF(AND(J10="RMK3",H561&lt;44.5),"E",IF(AND(J10="RMK2",H561&lt;44.5),"F",IF(AND(J10="RMK1",H561&gt;39.5),"E","F")))))))))))))))</f>
        <v/>
      </c>
      <c r="J561" s="23" t="str">
        <f>IF(H561="ERROR","ERROR",IF(I561="","",IF(AND(J10="RMK3",I561="E",K561&lt;&gt;""),"*FAIL",IF(AND(J10="RMK1",I561="F",K561&lt;&gt;""),"*FAIL",IF(AND(J10="RMK2",I561="F",K561&lt;&gt;""),"*FAIL",IF(AND(J10="RMK1",K561&lt;&gt;""),"*PASS",IF(AND(J10="RMK2",K561&lt;&gt;""),"*PASS",IF(AND(J10="RMK3",K561&lt;&gt;""),"*PASS",IF(AND(J10="RMK3",I561="E"),"FAIL",IF(AND(J10="RMK1",I561="F"),"FAIL",IF(AND(J10="RMK2",I561="F"),"FAIL",IF(J10="RMK1","PASS",IF(J10="RMK2","PASS",IF(J10="RMK3","PASS","ERROR"))))))))))))))</f>
        <v/>
      </c>
      <c r="K561" s="22" t="str">
        <f>IF(Sheet1!I381="","",Sheet1!I381)</f>
        <v/>
      </c>
    </row>
    <row r="562" spans="1:11" x14ac:dyDescent="0.35">
      <c r="A562" s="4">
        <v>381</v>
      </c>
      <c r="B562" s="19" t="str">
        <f>IF(Sheet1!B382="","",Sheet1!B382)</f>
        <v/>
      </c>
      <c r="C562" s="4" t="str">
        <f>IF(Sheet1!C382="","",Sheet1!C382)</f>
        <v/>
      </c>
      <c r="D562" s="4" t="str">
        <f>IF(Sheet1!D382="","",Sheet1!D382)</f>
        <v/>
      </c>
      <c r="E562" s="4" t="str">
        <f>IF(Sheet1!E382="","",Sheet1!E382)</f>
        <v/>
      </c>
      <c r="F562" s="4" t="str">
        <f>IF(Sheet1!F382="","",Sheet1!F382)</f>
        <v/>
      </c>
      <c r="G562" s="4" t="str">
        <f>IF(Sheet1!G382="","",Sheet1!G382)</f>
        <v/>
      </c>
      <c r="H562" s="13" t="str">
        <f>IF(AND(E562="",F562="",G562=""),"",IF(K562&lt;&gt;"",SUM(E562:G562)+K562,IF(SUM(E562:G562)&gt;100,"ERROR",IF(AND(E10="TEST",SUM(E562:G562)&lt;=100),SUM(E562:G562),IF(AND(E10="*TEST",F562="",E562&lt;=30,G562&lt;=70),SUM(E562:G562),IF(AND(E10="*TEST",F562&lt;=20,E562&lt;=20,G562&lt;=60),SUM(E562:G562),IF(AND(E10="*TEST",F562="-",E562&lt;=20,G562&lt;=60),SUM(E562:G562),"ERROR")))))))</f>
        <v/>
      </c>
      <c r="I562" s="4" t="str">
        <f>IF(H562="ERROR","ERROR",IF(H562="","",IF(AND(F10="*LAB",J10="RMK1",F562="-"),"F",IF(AND(F10="*LAB",J10="RMK2",F562="-"),"F",IF(AND(F10="*LAB",J10="RMK3",F562="-"),"E",IF(H562&gt;69.5,"A",IF(H562&gt;59.5,"B",IF(H562&gt;49.5,"C",IF(AND(D10="*PROGRAM",J10="RMK1",H562&lt;49.5),"F",IF(AND(D10="*PROGRAM",J10="RMK2",H562&lt;49.5),"F",IF(AND(D10="*PROGRAM",J10="RMK3",H562&lt;49.5),"E",IF(H562&gt;44.5,"D",IF(AND(J10="RMK3",H562&lt;44.5),"E",IF(AND(J10="RMK2",H562&lt;44.5),"F",IF(AND(J10="RMK1",H562&gt;39.5),"E","F")))))))))))))))</f>
        <v/>
      </c>
      <c r="J562" s="23" t="str">
        <f>IF(H562="ERROR","ERROR",IF(I562="","",IF(AND(J10="RMK3",I562="E",K562&lt;&gt;""),"*FAIL",IF(AND(J10="RMK1",I562="F",K562&lt;&gt;""),"*FAIL",IF(AND(J10="RMK2",I562="F",K562&lt;&gt;""),"*FAIL",IF(AND(J10="RMK1",K562&lt;&gt;""),"*PASS",IF(AND(J10="RMK2",K562&lt;&gt;""),"*PASS",IF(AND(J10="RMK3",K562&lt;&gt;""),"*PASS",IF(AND(J10="RMK3",I562="E"),"FAIL",IF(AND(J10="RMK1",I562="F"),"FAIL",IF(AND(J10="RMK2",I562="F"),"FAIL",IF(J10="RMK1","PASS",IF(J10="RMK2","PASS",IF(J10="RMK3","PASS","ERROR"))))))))))))))</f>
        <v/>
      </c>
      <c r="K562" s="22" t="str">
        <f>IF(Sheet1!I382="","",Sheet1!I382)</f>
        <v/>
      </c>
    </row>
    <row r="563" spans="1:11" x14ac:dyDescent="0.35">
      <c r="A563" s="4">
        <v>382</v>
      </c>
      <c r="B563" s="19" t="str">
        <f>IF(Sheet1!B383="","",Sheet1!B383)</f>
        <v/>
      </c>
      <c r="C563" s="4" t="str">
        <f>IF(Sheet1!C383="","",Sheet1!C383)</f>
        <v/>
      </c>
      <c r="D563" s="4" t="str">
        <f>IF(Sheet1!D383="","",Sheet1!D383)</f>
        <v/>
      </c>
      <c r="E563" s="4" t="str">
        <f>IF(Sheet1!E383="","",Sheet1!E383)</f>
        <v/>
      </c>
      <c r="F563" s="4" t="str">
        <f>IF(Sheet1!F383="","",Sheet1!F383)</f>
        <v/>
      </c>
      <c r="G563" s="4" t="str">
        <f>IF(Sheet1!G383="","",Sheet1!G383)</f>
        <v/>
      </c>
      <c r="H563" s="13" t="str">
        <f>IF(AND(E563="",F563="",G563=""),"",IF(K563&lt;&gt;"",SUM(E563:G563)+K563,IF(SUM(E563:G563)&gt;100,"ERROR",IF(AND(E10="TEST",SUM(E563:G563)&lt;=100),SUM(E563:G563),IF(AND(E10="*TEST",F563="",E563&lt;=30,G563&lt;=70),SUM(E563:G563),IF(AND(E10="*TEST",F563&lt;=20,E563&lt;=20,G563&lt;=60),SUM(E563:G563),IF(AND(E10="*TEST",F563="-",E563&lt;=20,G563&lt;=60),SUM(E563:G563),"ERROR")))))))</f>
        <v/>
      </c>
      <c r="I563" s="4" t="str">
        <f>IF(H563="ERROR","ERROR",IF(H563="","",IF(AND(F10="*LAB",J10="RMK1",F563="-"),"F",IF(AND(F10="*LAB",J10="RMK2",F563="-"),"F",IF(AND(F10="*LAB",J10="RMK3",F563="-"),"E",IF(H563&gt;69.5,"A",IF(H563&gt;59.5,"B",IF(H563&gt;49.5,"C",IF(AND(D10="*PROGRAM",J10="RMK1",H563&lt;49.5),"F",IF(AND(D10="*PROGRAM",J10="RMK2",H563&lt;49.5),"F",IF(AND(D10="*PROGRAM",J10="RMK3",H563&lt;49.5),"E",IF(H563&gt;44.5,"D",IF(AND(J10="RMK3",H563&lt;44.5),"E",IF(AND(J10="RMK2",H563&lt;44.5),"F",IF(AND(J10="RMK1",H563&gt;39.5),"E","F")))))))))))))))</f>
        <v/>
      </c>
      <c r="J563" s="23" t="str">
        <f>IF(H563="ERROR","ERROR",IF(I563="","",IF(AND(J10="RMK3",I563="E",K563&lt;&gt;""),"*FAIL",IF(AND(J10="RMK1",I563="F",K563&lt;&gt;""),"*FAIL",IF(AND(J10="RMK2",I563="F",K563&lt;&gt;""),"*FAIL",IF(AND(J10="RMK1",K563&lt;&gt;""),"*PASS",IF(AND(J10="RMK2",K563&lt;&gt;""),"*PASS",IF(AND(J10="RMK3",K563&lt;&gt;""),"*PASS",IF(AND(J10="RMK3",I563="E"),"FAIL",IF(AND(J10="RMK1",I563="F"),"FAIL",IF(AND(J10="RMK2",I563="F"),"FAIL",IF(J10="RMK1","PASS",IF(J10="RMK2","PASS",IF(J10="RMK3","PASS","ERROR"))))))))))))))</f>
        <v/>
      </c>
      <c r="K563" s="22" t="str">
        <f>IF(Sheet1!I383="","",Sheet1!I383)</f>
        <v/>
      </c>
    </row>
    <row r="564" spans="1:11" x14ac:dyDescent="0.35">
      <c r="A564" s="4">
        <v>383</v>
      </c>
      <c r="B564" s="19" t="str">
        <f>IF(Sheet1!B384="","",Sheet1!B384)</f>
        <v/>
      </c>
      <c r="C564" s="4" t="str">
        <f>IF(Sheet1!C384="","",Sheet1!C384)</f>
        <v/>
      </c>
      <c r="D564" s="4" t="str">
        <f>IF(Sheet1!D384="","",Sheet1!D384)</f>
        <v/>
      </c>
      <c r="E564" s="4" t="str">
        <f>IF(Sheet1!E384="","",Sheet1!E384)</f>
        <v/>
      </c>
      <c r="F564" s="4" t="str">
        <f>IF(Sheet1!F384="","",Sheet1!F384)</f>
        <v/>
      </c>
      <c r="G564" s="4" t="str">
        <f>IF(Sheet1!G384="","",Sheet1!G384)</f>
        <v/>
      </c>
      <c r="H564" s="13" t="str">
        <f>IF(AND(E564="",F564="",G564=""),"",IF(K564&lt;&gt;"",SUM(E564:G564)+K564,IF(SUM(E564:G564)&gt;100,"ERROR",IF(AND(E10="TEST",SUM(E564:G564)&lt;=100),SUM(E564:G564),IF(AND(E10="*TEST",F564="",E564&lt;=30,G564&lt;=70),SUM(E564:G564),IF(AND(E10="*TEST",F564&lt;=20,E564&lt;=20,G564&lt;=60),SUM(E564:G564),IF(AND(E10="*TEST",F564="-",E564&lt;=20,G564&lt;=60),SUM(E564:G564),"ERROR")))))))</f>
        <v/>
      </c>
      <c r="I564" s="4" t="str">
        <f>IF(H564="ERROR","ERROR",IF(H564="","",IF(AND(F10="*LAB",J10="RMK1",F564="-"),"F",IF(AND(F10="*LAB",J10="RMK2",F564="-"),"F",IF(AND(F10="*LAB",J10="RMK3",F564="-"),"E",IF(H564&gt;69.5,"A",IF(H564&gt;59.5,"B",IF(H564&gt;49.5,"C",IF(AND(D10="*PROGRAM",J10="RMK1",H564&lt;49.5),"F",IF(AND(D10="*PROGRAM",J10="RMK2",H564&lt;49.5),"F",IF(AND(D10="*PROGRAM",J10="RMK3",H564&lt;49.5),"E",IF(H564&gt;44.5,"D",IF(AND(J10="RMK3",H564&lt;44.5),"E",IF(AND(J10="RMK2",H564&lt;44.5),"F",IF(AND(J10="RMK1",H564&gt;39.5),"E","F")))))))))))))))</f>
        <v/>
      </c>
      <c r="J564" s="23" t="str">
        <f>IF(H564="ERROR","ERROR",IF(I564="","",IF(AND(J10="RMK3",I564="E",K564&lt;&gt;""),"*FAIL",IF(AND(J10="RMK1",I564="F",K564&lt;&gt;""),"*FAIL",IF(AND(J10="RMK2",I564="F",K564&lt;&gt;""),"*FAIL",IF(AND(J10="RMK1",K564&lt;&gt;""),"*PASS",IF(AND(J10="RMK2",K564&lt;&gt;""),"*PASS",IF(AND(J10="RMK3",K564&lt;&gt;""),"*PASS",IF(AND(J10="RMK3",I564="E"),"FAIL",IF(AND(J10="RMK1",I564="F"),"FAIL",IF(AND(J10="RMK2",I564="F"),"FAIL",IF(J10="RMK1","PASS",IF(J10="RMK2","PASS",IF(J10="RMK3","PASS","ERROR"))))))))))))))</f>
        <v/>
      </c>
      <c r="K564" s="22" t="str">
        <f>IF(Sheet1!I384="","",Sheet1!I384)</f>
        <v/>
      </c>
    </row>
    <row r="565" spans="1:11" x14ac:dyDescent="0.35">
      <c r="A565" s="4">
        <v>384</v>
      </c>
      <c r="B565" s="19" t="str">
        <f>IF(Sheet1!B385="","",Sheet1!B385)</f>
        <v/>
      </c>
      <c r="C565" s="4" t="str">
        <f>IF(Sheet1!C385="","",Sheet1!C385)</f>
        <v/>
      </c>
      <c r="D565" s="4" t="str">
        <f>IF(Sheet1!D385="","",Sheet1!D385)</f>
        <v/>
      </c>
      <c r="E565" s="4" t="str">
        <f>IF(Sheet1!E385="","",Sheet1!E385)</f>
        <v/>
      </c>
      <c r="F565" s="4" t="str">
        <f>IF(Sheet1!F385="","",Sheet1!F385)</f>
        <v/>
      </c>
      <c r="G565" s="4" t="str">
        <f>IF(Sheet1!G385="","",Sheet1!G385)</f>
        <v/>
      </c>
      <c r="H565" s="13" t="str">
        <f>IF(AND(E565="",F565="",G565=""),"",IF(K565&lt;&gt;"",SUM(E565:G565)+K565,IF(SUM(E565:G565)&gt;100,"ERROR",IF(AND(E10="TEST",SUM(E565:G565)&lt;=100),SUM(E565:G565),IF(AND(E10="*TEST",F565="",E565&lt;=30,G565&lt;=70),SUM(E565:G565),IF(AND(E10="*TEST",F565&lt;=20,E565&lt;=20,G565&lt;=60),SUM(E565:G565),IF(AND(E10="*TEST",F565="-",E565&lt;=20,G565&lt;=60),SUM(E565:G565),"ERROR")))))))</f>
        <v/>
      </c>
      <c r="I565" s="4" t="str">
        <f>IF(H565="ERROR","ERROR",IF(H565="","",IF(AND(F10="*LAB",J10="RMK1",F565="-"),"F",IF(AND(F10="*LAB",J10="RMK2",F565="-"),"F",IF(AND(F10="*LAB",J10="RMK3",F565="-"),"E",IF(H565&gt;69.5,"A",IF(H565&gt;59.5,"B",IF(H565&gt;49.5,"C",IF(AND(D10="*PROGRAM",J10="RMK1",H565&lt;49.5),"F",IF(AND(D10="*PROGRAM",J10="RMK2",H565&lt;49.5),"F",IF(AND(D10="*PROGRAM",J10="RMK3",H565&lt;49.5),"E",IF(H565&gt;44.5,"D",IF(AND(J10="RMK3",H565&lt;44.5),"E",IF(AND(J10="RMK2",H565&lt;44.5),"F",IF(AND(J10="RMK1",H565&gt;39.5),"E","F")))))))))))))))</f>
        <v/>
      </c>
      <c r="J565" s="23" t="str">
        <f>IF(H565="ERROR","ERROR",IF(I565="","",IF(AND(J10="RMK3",I565="E",K565&lt;&gt;""),"*FAIL",IF(AND(J10="RMK1",I565="F",K565&lt;&gt;""),"*FAIL",IF(AND(J10="RMK2",I565="F",K565&lt;&gt;""),"*FAIL",IF(AND(J10="RMK1",K565&lt;&gt;""),"*PASS",IF(AND(J10="RMK2",K565&lt;&gt;""),"*PASS",IF(AND(J10="RMK3",K565&lt;&gt;""),"*PASS",IF(AND(J10="RMK3",I565="E"),"FAIL",IF(AND(J10="RMK1",I565="F"),"FAIL",IF(AND(J10="RMK2",I565="F"),"FAIL",IF(J10="RMK1","PASS",IF(J10="RMK2","PASS",IF(J10="RMK3","PASS","ERROR"))))))))))))))</f>
        <v/>
      </c>
      <c r="K565" s="22" t="str">
        <f>IF(Sheet1!I385="","",Sheet1!I385)</f>
        <v/>
      </c>
    </row>
    <row r="566" spans="1:11" x14ac:dyDescent="0.35">
      <c r="A566" s="4">
        <v>385</v>
      </c>
      <c r="B566" s="19" t="str">
        <f>IF(Sheet1!B386="","",Sheet1!B386)</f>
        <v/>
      </c>
      <c r="C566" s="4" t="str">
        <f>IF(Sheet1!C386="","",Sheet1!C386)</f>
        <v/>
      </c>
      <c r="D566" s="4" t="str">
        <f>IF(Sheet1!D386="","",Sheet1!D386)</f>
        <v/>
      </c>
      <c r="E566" s="4" t="str">
        <f>IF(Sheet1!E386="","",Sheet1!E386)</f>
        <v/>
      </c>
      <c r="F566" s="4" t="str">
        <f>IF(Sheet1!F386="","",Sheet1!F386)</f>
        <v/>
      </c>
      <c r="G566" s="4" t="str">
        <f>IF(Sheet1!G386="","",Sheet1!G386)</f>
        <v/>
      </c>
      <c r="H566" s="13" t="str">
        <f>IF(AND(E566="",F566="",G566=""),"",IF(K566&lt;&gt;"",SUM(E566:G566)+K566,IF(SUM(E566:G566)&gt;100,"ERROR",IF(AND(E10="TEST",SUM(E566:G566)&lt;=100),SUM(E566:G566),IF(AND(E10="*TEST",F566="",E566&lt;=30,G566&lt;=70),SUM(E566:G566),IF(AND(E10="*TEST",F566&lt;=20,E566&lt;=20,G566&lt;=60),SUM(E566:G566),IF(AND(E10="*TEST",F566="-",E566&lt;=20,G566&lt;=60),SUM(E566:G566),"ERROR")))))))</f>
        <v/>
      </c>
      <c r="I566" s="4" t="str">
        <f>IF(H566="ERROR","ERROR",IF(H566="","",IF(AND(F10="*LAB",J10="RMK1",F566="-"),"F",IF(AND(F10="*LAB",J10="RMK2",F566="-"),"F",IF(AND(F10="*LAB",J10="RMK3",F566="-"),"E",IF(H566&gt;69.5,"A",IF(H566&gt;59.5,"B",IF(H566&gt;49.5,"C",IF(AND(D10="*PROGRAM",J10="RMK1",H566&lt;49.5),"F",IF(AND(D10="*PROGRAM",J10="RMK2",H566&lt;49.5),"F",IF(AND(D10="*PROGRAM",J10="RMK3",H566&lt;49.5),"E",IF(H566&gt;44.5,"D",IF(AND(J10="RMK3",H566&lt;44.5),"E",IF(AND(J10="RMK2",H566&lt;44.5),"F",IF(AND(J10="RMK1",H566&gt;39.5),"E","F")))))))))))))))</f>
        <v/>
      </c>
      <c r="J566" s="23" t="str">
        <f>IF(H566="ERROR","ERROR",IF(I566="","",IF(AND(J10="RMK3",I566="E",K566&lt;&gt;""),"*FAIL",IF(AND(J10="RMK1",I566="F",K566&lt;&gt;""),"*FAIL",IF(AND(J10="RMK2",I566="F",K566&lt;&gt;""),"*FAIL",IF(AND(J10="RMK1",K566&lt;&gt;""),"*PASS",IF(AND(J10="RMK2",K566&lt;&gt;""),"*PASS",IF(AND(J10="RMK3",K566&lt;&gt;""),"*PASS",IF(AND(J10="RMK3",I566="E"),"FAIL",IF(AND(J10="RMK1",I566="F"),"FAIL",IF(AND(J10="RMK2",I566="F"),"FAIL",IF(J10="RMK1","PASS",IF(J10="RMK2","PASS",IF(J10="RMK3","PASS","ERROR"))))))))))))))</f>
        <v/>
      </c>
      <c r="K566" s="22" t="str">
        <f>IF(Sheet1!I386="","",Sheet1!I386)</f>
        <v/>
      </c>
    </row>
    <row r="567" spans="1:11" x14ac:dyDescent="0.35">
      <c r="A567" s="4">
        <v>386</v>
      </c>
      <c r="B567" s="19" t="str">
        <f>IF(Sheet1!B387="","",Sheet1!B387)</f>
        <v/>
      </c>
      <c r="C567" s="4" t="str">
        <f>IF(Sheet1!C387="","",Sheet1!C387)</f>
        <v/>
      </c>
      <c r="D567" s="4" t="str">
        <f>IF(Sheet1!D387="","",Sheet1!D387)</f>
        <v/>
      </c>
      <c r="E567" s="4" t="str">
        <f>IF(Sheet1!E387="","",Sheet1!E387)</f>
        <v/>
      </c>
      <c r="F567" s="4" t="str">
        <f>IF(Sheet1!F387="","",Sheet1!F387)</f>
        <v/>
      </c>
      <c r="G567" s="4" t="str">
        <f>IF(Sheet1!G387="","",Sheet1!G387)</f>
        <v/>
      </c>
      <c r="H567" s="13" t="str">
        <f>IF(AND(E567="",F567="",G567=""),"",IF(K567&lt;&gt;"",SUM(E567:G567)+K567,IF(SUM(E567:G567)&gt;100,"ERROR",IF(AND(E10="TEST",SUM(E567:G567)&lt;=100),SUM(E567:G567),IF(AND(E10="*TEST",F567="",E567&lt;=30,G567&lt;=70),SUM(E567:G567),IF(AND(E10="*TEST",F567&lt;=20,E567&lt;=20,G567&lt;=60),SUM(E567:G567),IF(AND(E10="*TEST",F567="-",E567&lt;=20,G567&lt;=60),SUM(E567:G567),"ERROR")))))))</f>
        <v/>
      </c>
      <c r="I567" s="4" t="str">
        <f>IF(H567="ERROR","ERROR",IF(H567="","",IF(AND(F10="*LAB",J10="RMK1",F567="-"),"F",IF(AND(F10="*LAB",J10="RMK2",F567="-"),"F",IF(AND(F10="*LAB",J10="RMK3",F567="-"),"E",IF(H567&gt;69.5,"A",IF(H567&gt;59.5,"B",IF(H567&gt;49.5,"C",IF(AND(D10="*PROGRAM",J10="RMK1",H567&lt;49.5),"F",IF(AND(D10="*PROGRAM",J10="RMK2",H567&lt;49.5),"F",IF(AND(D10="*PROGRAM",J10="RMK3",H567&lt;49.5),"E",IF(H567&gt;44.5,"D",IF(AND(J10="RMK3",H567&lt;44.5),"E",IF(AND(J10="RMK2",H567&lt;44.5),"F",IF(AND(J10="RMK1",H567&gt;39.5),"E","F")))))))))))))))</f>
        <v/>
      </c>
      <c r="J567" s="23" t="str">
        <f>IF(H567="ERROR","ERROR",IF(I567="","",IF(AND(J10="RMK3",I567="E",K567&lt;&gt;""),"*FAIL",IF(AND(J10="RMK1",I567="F",K567&lt;&gt;""),"*FAIL",IF(AND(J10="RMK2",I567="F",K567&lt;&gt;""),"*FAIL",IF(AND(J10="RMK1",K567&lt;&gt;""),"*PASS",IF(AND(J10="RMK2",K567&lt;&gt;""),"*PASS",IF(AND(J10="RMK3",K567&lt;&gt;""),"*PASS",IF(AND(J10="RMK3",I567="E"),"FAIL",IF(AND(J10="RMK1",I567="F"),"FAIL",IF(AND(J10="RMK2",I567="F"),"FAIL",IF(J10="RMK1","PASS",IF(J10="RMK2","PASS",IF(J10="RMK3","PASS","ERROR"))))))))))))))</f>
        <v/>
      </c>
      <c r="K567" s="22" t="str">
        <f>IF(Sheet1!I387="","",Sheet1!I387)</f>
        <v/>
      </c>
    </row>
    <row r="568" spans="1:11" x14ac:dyDescent="0.35">
      <c r="A568" s="4">
        <v>387</v>
      </c>
      <c r="B568" s="19" t="str">
        <f>IF(Sheet1!B388="","",Sheet1!B388)</f>
        <v/>
      </c>
      <c r="C568" s="4" t="str">
        <f>IF(Sheet1!C388="","",Sheet1!C388)</f>
        <v/>
      </c>
      <c r="D568" s="4" t="str">
        <f>IF(Sheet1!D388="","",Sheet1!D388)</f>
        <v/>
      </c>
      <c r="E568" s="4" t="str">
        <f>IF(Sheet1!E388="","",Sheet1!E388)</f>
        <v/>
      </c>
      <c r="F568" s="4" t="str">
        <f>IF(Sheet1!F388="","",Sheet1!F388)</f>
        <v/>
      </c>
      <c r="G568" s="4" t="str">
        <f>IF(Sheet1!G388="","",Sheet1!G388)</f>
        <v/>
      </c>
      <c r="H568" s="13" t="str">
        <f>IF(AND(E568="",F568="",G568=""),"",IF(K568&lt;&gt;"",SUM(E568:G568)+K568,IF(SUM(E568:G568)&gt;100,"ERROR",IF(AND(E10="TEST",SUM(E568:G568)&lt;=100),SUM(E568:G568),IF(AND(E10="*TEST",F568="",E568&lt;=30,G568&lt;=70),SUM(E568:G568),IF(AND(E10="*TEST",F568&lt;=20,E568&lt;=20,G568&lt;=60),SUM(E568:G568),IF(AND(E10="*TEST",F568="-",E568&lt;=20,G568&lt;=60),SUM(E568:G568),"ERROR")))))))</f>
        <v/>
      </c>
      <c r="I568" s="4" t="str">
        <f>IF(H568="ERROR","ERROR",IF(H568="","",IF(AND(F10="*LAB",J10="RMK1",F568="-"),"F",IF(AND(F10="*LAB",J10="RMK2",F568="-"),"F",IF(AND(F10="*LAB",J10="RMK3",F568="-"),"E",IF(H568&gt;69.5,"A",IF(H568&gt;59.5,"B",IF(H568&gt;49.5,"C",IF(AND(D10="*PROGRAM",J10="RMK1",H568&lt;49.5),"F",IF(AND(D10="*PROGRAM",J10="RMK2",H568&lt;49.5),"F",IF(AND(D10="*PROGRAM",J10="RMK3",H568&lt;49.5),"E",IF(H568&gt;44.5,"D",IF(AND(J10="RMK3",H568&lt;44.5),"E",IF(AND(J10="RMK2",H568&lt;44.5),"F",IF(AND(J10="RMK1",H568&gt;39.5),"E","F")))))))))))))))</f>
        <v/>
      </c>
      <c r="J568" s="23" t="str">
        <f>IF(H568="ERROR","ERROR",IF(I568="","",IF(AND(J10="RMK3",I568="E",K568&lt;&gt;""),"*FAIL",IF(AND(J10="RMK1",I568="F",K568&lt;&gt;""),"*FAIL",IF(AND(J10="RMK2",I568="F",K568&lt;&gt;""),"*FAIL",IF(AND(J10="RMK1",K568&lt;&gt;""),"*PASS",IF(AND(J10="RMK2",K568&lt;&gt;""),"*PASS",IF(AND(J10="RMK3",K568&lt;&gt;""),"*PASS",IF(AND(J10="RMK3",I568="E"),"FAIL",IF(AND(J10="RMK1",I568="F"),"FAIL",IF(AND(J10="RMK2",I568="F"),"FAIL",IF(J10="RMK1","PASS",IF(J10="RMK2","PASS",IF(J10="RMK3","PASS","ERROR"))))))))))))))</f>
        <v/>
      </c>
      <c r="K568" s="22" t="str">
        <f>IF(Sheet1!I388="","",Sheet1!I388)</f>
        <v/>
      </c>
    </row>
    <row r="569" spans="1:11" x14ac:dyDescent="0.35">
      <c r="A569" s="4">
        <v>388</v>
      </c>
      <c r="B569" s="19" t="str">
        <f>IF(Sheet1!B389="","",Sheet1!B389)</f>
        <v/>
      </c>
      <c r="C569" s="4" t="str">
        <f>IF(Sheet1!C389="","",Sheet1!C389)</f>
        <v/>
      </c>
      <c r="D569" s="4" t="str">
        <f>IF(Sheet1!D389="","",Sheet1!D389)</f>
        <v/>
      </c>
      <c r="E569" s="4" t="str">
        <f>IF(Sheet1!E389="","",Sheet1!E389)</f>
        <v/>
      </c>
      <c r="F569" s="4" t="str">
        <f>IF(Sheet1!F389="","",Sheet1!F389)</f>
        <v/>
      </c>
      <c r="G569" s="4" t="str">
        <f>IF(Sheet1!G389="","",Sheet1!G389)</f>
        <v/>
      </c>
      <c r="H569" s="13" t="str">
        <f>IF(AND(E569="",F569="",G569=""),"",IF(K569&lt;&gt;"",SUM(E569:G569)+K569,IF(SUM(E569:G569)&gt;100,"ERROR",IF(AND(E10="TEST",SUM(E569:G569)&lt;=100),SUM(E569:G569),IF(AND(E10="*TEST",F569="",E569&lt;=30,G569&lt;=70),SUM(E569:G569),IF(AND(E10="*TEST",F569&lt;=20,E569&lt;=20,G569&lt;=60),SUM(E569:G569),IF(AND(E10="*TEST",F569="-",E569&lt;=20,G569&lt;=60),SUM(E569:G569),"ERROR")))))))</f>
        <v/>
      </c>
      <c r="I569" s="4" t="str">
        <f>IF(H569="ERROR","ERROR",IF(H569="","",IF(AND(F10="*LAB",J10="RMK1",F569="-"),"F",IF(AND(F10="*LAB",J10="RMK2",F569="-"),"F",IF(AND(F10="*LAB",J10="RMK3",F569="-"),"E",IF(H569&gt;69.5,"A",IF(H569&gt;59.5,"B",IF(H569&gt;49.5,"C",IF(AND(D10="*PROGRAM",J10="RMK1",H569&lt;49.5),"F",IF(AND(D10="*PROGRAM",J10="RMK2",H569&lt;49.5),"F",IF(AND(D10="*PROGRAM",J10="RMK3",H569&lt;49.5),"E",IF(H569&gt;44.5,"D",IF(AND(J10="RMK3",H569&lt;44.5),"E",IF(AND(J10="RMK2",H569&lt;44.5),"F",IF(AND(J10="RMK1",H569&gt;39.5),"E","F")))))))))))))))</f>
        <v/>
      </c>
      <c r="J569" s="23" t="str">
        <f>IF(H569="ERROR","ERROR",IF(I569="","",IF(AND(J10="RMK3",I569="E",K569&lt;&gt;""),"*FAIL",IF(AND(J10="RMK1",I569="F",K569&lt;&gt;""),"*FAIL",IF(AND(J10="RMK2",I569="F",K569&lt;&gt;""),"*FAIL",IF(AND(J10="RMK1",K569&lt;&gt;""),"*PASS",IF(AND(J10="RMK2",K569&lt;&gt;""),"*PASS",IF(AND(J10="RMK3",K569&lt;&gt;""),"*PASS",IF(AND(J10="RMK3",I569="E"),"FAIL",IF(AND(J10="RMK1",I569="F"),"FAIL",IF(AND(J10="RMK2",I569="F"),"FAIL",IF(J10="RMK1","PASS",IF(J10="RMK2","PASS",IF(J10="RMK3","PASS","ERROR"))))))))))))))</f>
        <v/>
      </c>
      <c r="K569" s="22" t="str">
        <f>IF(Sheet1!I389="","",Sheet1!I389)</f>
        <v/>
      </c>
    </row>
    <row r="570" spans="1:11" x14ac:dyDescent="0.35">
      <c r="A570" s="4">
        <v>389</v>
      </c>
      <c r="B570" s="19" t="str">
        <f>IF(Sheet1!B390="","",Sheet1!B390)</f>
        <v/>
      </c>
      <c r="C570" s="4" t="str">
        <f>IF(Sheet1!C390="","",Sheet1!C390)</f>
        <v/>
      </c>
      <c r="D570" s="4" t="str">
        <f>IF(Sheet1!D390="","",Sheet1!D390)</f>
        <v/>
      </c>
      <c r="E570" s="4" t="str">
        <f>IF(Sheet1!E390="","",Sheet1!E390)</f>
        <v/>
      </c>
      <c r="F570" s="4" t="str">
        <f>IF(Sheet1!F390="","",Sheet1!F390)</f>
        <v/>
      </c>
      <c r="G570" s="4" t="str">
        <f>IF(Sheet1!G390="","",Sheet1!G390)</f>
        <v/>
      </c>
      <c r="H570" s="13" t="str">
        <f>IF(AND(E570="",F570="",G570=""),"",IF(K570&lt;&gt;"",SUM(E570:G570)+K570,IF(SUM(E570:G570)&gt;100,"ERROR",IF(AND(E10="TEST",SUM(E570:G570)&lt;=100),SUM(E570:G570),IF(AND(E10="*TEST",F570="",E570&lt;=30,G570&lt;=70),SUM(E570:G570),IF(AND(E10="*TEST",F570&lt;=20,E570&lt;=20,G570&lt;=60),SUM(E570:G570),IF(AND(E10="*TEST",F570="-",E570&lt;=20,G570&lt;=60),SUM(E570:G570),"ERROR")))))))</f>
        <v/>
      </c>
      <c r="I570" s="4" t="str">
        <f>IF(H570="ERROR","ERROR",IF(H570="","",IF(AND(F10="*LAB",J10="RMK1",F570="-"),"F",IF(AND(F10="*LAB",J10="RMK2",F570="-"),"F",IF(AND(F10="*LAB",J10="RMK3",F570="-"),"E",IF(H570&gt;69.5,"A",IF(H570&gt;59.5,"B",IF(H570&gt;49.5,"C",IF(AND(D10="*PROGRAM",J10="RMK1",H570&lt;49.5),"F",IF(AND(D10="*PROGRAM",J10="RMK2",H570&lt;49.5),"F",IF(AND(D10="*PROGRAM",J10="RMK3",H570&lt;49.5),"E",IF(H570&gt;44.5,"D",IF(AND(J10="RMK3",H570&lt;44.5),"E",IF(AND(J10="RMK2",H570&lt;44.5),"F",IF(AND(J10="RMK1",H570&gt;39.5),"E","F")))))))))))))))</f>
        <v/>
      </c>
      <c r="J570" s="23" t="str">
        <f>IF(H570="ERROR","ERROR",IF(I570="","",IF(AND(J10="RMK3",I570="E",K570&lt;&gt;""),"*FAIL",IF(AND(J10="RMK1",I570="F",K570&lt;&gt;""),"*FAIL",IF(AND(J10="RMK2",I570="F",K570&lt;&gt;""),"*FAIL",IF(AND(J10="RMK1",K570&lt;&gt;""),"*PASS",IF(AND(J10="RMK2",K570&lt;&gt;""),"*PASS",IF(AND(J10="RMK3",K570&lt;&gt;""),"*PASS",IF(AND(J10="RMK3",I570="E"),"FAIL",IF(AND(J10="RMK1",I570="F"),"FAIL",IF(AND(J10="RMK2",I570="F"),"FAIL",IF(J10="RMK1","PASS",IF(J10="RMK2","PASS",IF(J10="RMK3","PASS","ERROR"))))))))))))))</f>
        <v/>
      </c>
      <c r="K570" s="22" t="str">
        <f>IF(Sheet1!I390="","",Sheet1!I390)</f>
        <v/>
      </c>
    </row>
    <row r="571" spans="1:11" x14ac:dyDescent="0.35">
      <c r="A571" s="4">
        <v>390</v>
      </c>
      <c r="B571" s="19" t="str">
        <f>IF(Sheet1!B391="","",Sheet1!B391)</f>
        <v/>
      </c>
      <c r="C571" s="4" t="str">
        <f>IF(Sheet1!C391="","",Sheet1!C391)</f>
        <v/>
      </c>
      <c r="D571" s="4" t="str">
        <f>IF(Sheet1!D391="","",Sheet1!D391)</f>
        <v/>
      </c>
      <c r="E571" s="4" t="str">
        <f>IF(Sheet1!E391="","",Sheet1!E391)</f>
        <v/>
      </c>
      <c r="F571" s="4" t="str">
        <f>IF(Sheet1!F391="","",Sheet1!F391)</f>
        <v/>
      </c>
      <c r="G571" s="4" t="str">
        <f>IF(Sheet1!G391="","",Sheet1!G391)</f>
        <v/>
      </c>
      <c r="H571" s="13" t="str">
        <f>IF(AND(E571="",F571="",G571=""),"",IF(K571&lt;&gt;"",SUM(E571:G571)+K571,IF(SUM(E571:G571)&gt;100,"ERROR",IF(AND(E10="TEST",SUM(E571:G571)&lt;=100),SUM(E571:G571),IF(AND(E10="*TEST",F571="",E571&lt;=30,G571&lt;=70),SUM(E571:G571),IF(AND(E10="*TEST",F571&lt;=20,E571&lt;=20,G571&lt;=60),SUM(E571:G571),IF(AND(E10="*TEST",F571="-",E571&lt;=20,G571&lt;=60),SUM(E571:G571),"ERROR")))))))</f>
        <v/>
      </c>
      <c r="I571" s="4" t="str">
        <f>IF(H571="ERROR","ERROR",IF(H571="","",IF(AND(F10="*LAB",J10="RMK1",F571="-"),"F",IF(AND(F10="*LAB",J10="RMK2",F571="-"),"F",IF(AND(F10="*LAB",J10="RMK3",F571="-"),"E",IF(H571&gt;69.5,"A",IF(H571&gt;59.5,"B",IF(H571&gt;49.5,"C",IF(AND(D10="*PROGRAM",J10="RMK1",H571&lt;49.5),"F",IF(AND(D10="*PROGRAM",J10="RMK2",H571&lt;49.5),"F",IF(AND(D10="*PROGRAM",J10="RMK3",H571&lt;49.5),"E",IF(H571&gt;44.5,"D",IF(AND(J10="RMK3",H571&lt;44.5),"E",IF(AND(J10="RMK2",H571&lt;44.5),"F",IF(AND(J10="RMK1",H571&gt;39.5),"E","F")))))))))))))))</f>
        <v/>
      </c>
      <c r="J571" s="23" t="str">
        <f>IF(H571="ERROR","ERROR",IF(I571="","",IF(AND(J10="RMK3",I571="E",K571&lt;&gt;""),"*FAIL",IF(AND(J10="RMK1",I571="F",K571&lt;&gt;""),"*FAIL",IF(AND(J10="RMK2",I571="F",K571&lt;&gt;""),"*FAIL",IF(AND(J10="RMK1",K571&lt;&gt;""),"*PASS",IF(AND(J10="RMK2",K571&lt;&gt;""),"*PASS",IF(AND(J10="RMK3",K571&lt;&gt;""),"*PASS",IF(AND(J10="RMK3",I571="E"),"FAIL",IF(AND(J10="RMK1",I571="F"),"FAIL",IF(AND(J10="RMK2",I571="F"),"FAIL",IF(J10="RMK1","PASS",IF(J10="RMK2","PASS",IF(J10="RMK3","PASS","ERROR"))))))))))))))</f>
        <v/>
      </c>
      <c r="K571" s="22" t="str">
        <f>IF(Sheet1!I391="","",Sheet1!I391)</f>
        <v/>
      </c>
    </row>
    <row r="572" spans="1:11" x14ac:dyDescent="0.35">
      <c r="A572" s="4">
        <v>391</v>
      </c>
      <c r="B572" s="19" t="str">
        <f>IF(Sheet1!B392="","",Sheet1!B392)</f>
        <v/>
      </c>
      <c r="C572" s="4" t="str">
        <f>IF(Sheet1!C392="","",Sheet1!C392)</f>
        <v/>
      </c>
      <c r="D572" s="4" t="str">
        <f>IF(Sheet1!D392="","",Sheet1!D392)</f>
        <v/>
      </c>
      <c r="E572" s="4" t="str">
        <f>IF(Sheet1!E392="","",Sheet1!E392)</f>
        <v/>
      </c>
      <c r="F572" s="4" t="str">
        <f>IF(Sheet1!F392="","",Sheet1!F392)</f>
        <v/>
      </c>
      <c r="G572" s="4" t="str">
        <f>IF(Sheet1!G392="","",Sheet1!G392)</f>
        <v/>
      </c>
      <c r="H572" s="13" t="str">
        <f>IF(AND(E572="",F572="",G572=""),"",IF(K572&lt;&gt;"",SUM(E572:G572)+K572,IF(SUM(E572:G572)&gt;100,"ERROR",IF(AND(E10="TEST",SUM(E572:G572)&lt;=100),SUM(E572:G572),IF(AND(E10="*TEST",F572="",E572&lt;=30,G572&lt;=70),SUM(E572:G572),IF(AND(E10="*TEST",F572&lt;=20,E572&lt;=20,G572&lt;=60),SUM(E572:G572),IF(AND(E10="*TEST",F572="-",E572&lt;=20,G572&lt;=60),SUM(E572:G572),"ERROR")))))))</f>
        <v/>
      </c>
      <c r="I572" s="4" t="str">
        <f>IF(H572="ERROR","ERROR",IF(H572="","",IF(AND(F10="*LAB",J10="RMK1",F572="-"),"F",IF(AND(F10="*LAB",J10="RMK2",F572="-"),"F",IF(AND(F10="*LAB",J10="RMK3",F572="-"),"E",IF(H572&gt;69.5,"A",IF(H572&gt;59.5,"B",IF(H572&gt;49.5,"C",IF(AND(D10="*PROGRAM",J10="RMK1",H572&lt;49.5),"F",IF(AND(D10="*PROGRAM",J10="RMK2",H572&lt;49.5),"F",IF(AND(D10="*PROGRAM",J10="RMK3",H572&lt;49.5),"E",IF(H572&gt;44.5,"D",IF(AND(J10="RMK3",H572&lt;44.5),"E",IF(AND(J10="RMK2",H572&lt;44.5),"F",IF(AND(J10="RMK1",H572&gt;39.5),"E","F")))))))))))))))</f>
        <v/>
      </c>
      <c r="J572" s="23" t="str">
        <f>IF(H572="ERROR","ERROR",IF(I572="","",IF(AND(J10="RMK3",I572="E",K572&lt;&gt;""),"*FAIL",IF(AND(J10="RMK1",I572="F",K572&lt;&gt;""),"*FAIL",IF(AND(J10="RMK2",I572="F",K572&lt;&gt;""),"*FAIL",IF(AND(J10="RMK1",K572&lt;&gt;""),"*PASS",IF(AND(J10="RMK2",K572&lt;&gt;""),"*PASS",IF(AND(J10="RMK3",K572&lt;&gt;""),"*PASS",IF(AND(J10="RMK3",I572="E"),"FAIL",IF(AND(J10="RMK1",I572="F"),"FAIL",IF(AND(J10="RMK2",I572="F"),"FAIL",IF(J10="RMK1","PASS",IF(J10="RMK2","PASS",IF(J10="RMK3","PASS","ERROR"))))))))))))))</f>
        <v/>
      </c>
      <c r="K572" s="22" t="str">
        <f>IF(Sheet1!I392="","",Sheet1!I392)</f>
        <v/>
      </c>
    </row>
    <row r="573" spans="1:11" x14ac:dyDescent="0.35">
      <c r="A573" s="4">
        <v>392</v>
      </c>
      <c r="B573" s="19" t="str">
        <f>IF(Sheet1!B393="","",Sheet1!B393)</f>
        <v/>
      </c>
      <c r="C573" s="4" t="str">
        <f>IF(Sheet1!C393="","",Sheet1!C393)</f>
        <v/>
      </c>
      <c r="D573" s="4" t="str">
        <f>IF(Sheet1!D393="","",Sheet1!D393)</f>
        <v/>
      </c>
      <c r="E573" s="4" t="str">
        <f>IF(Sheet1!E393="","",Sheet1!E393)</f>
        <v/>
      </c>
      <c r="F573" s="4" t="str">
        <f>IF(Sheet1!F393="","",Sheet1!F393)</f>
        <v/>
      </c>
      <c r="G573" s="4" t="str">
        <f>IF(Sheet1!G393="","",Sheet1!G393)</f>
        <v/>
      </c>
      <c r="H573" s="13" t="str">
        <f>IF(AND(E573="",F573="",G573=""),"",IF(K573&lt;&gt;"",SUM(E573:G573)+K573,IF(SUM(E573:G573)&gt;100,"ERROR",IF(AND(E10="TEST",SUM(E573:G573)&lt;=100),SUM(E573:G573),IF(AND(E10="*TEST",F573="",E573&lt;=30,G573&lt;=70),SUM(E573:G573),IF(AND(E10="*TEST",F573&lt;=20,E573&lt;=20,G573&lt;=60),SUM(E573:G573),IF(AND(E10="*TEST",F573="-",E573&lt;=20,G573&lt;=60),SUM(E573:G573),"ERROR")))))))</f>
        <v/>
      </c>
      <c r="I573" s="4" t="str">
        <f>IF(H573="ERROR","ERROR",IF(H573="","",IF(AND(F10="*LAB",J10="RMK1",F573="-"),"F",IF(AND(F10="*LAB",J10="RMK2",F573="-"),"F",IF(AND(F10="*LAB",J10="RMK3",F573="-"),"E",IF(H573&gt;69.5,"A",IF(H573&gt;59.5,"B",IF(H573&gt;49.5,"C",IF(AND(D10="*PROGRAM",J10="RMK1",H573&lt;49.5),"F",IF(AND(D10="*PROGRAM",J10="RMK2",H573&lt;49.5),"F",IF(AND(D10="*PROGRAM",J10="RMK3",H573&lt;49.5),"E",IF(H573&gt;44.5,"D",IF(AND(J10="RMK3",H573&lt;44.5),"E",IF(AND(J10="RMK2",H573&lt;44.5),"F",IF(AND(J10="RMK1",H573&gt;39.5),"E","F")))))))))))))))</f>
        <v/>
      </c>
      <c r="J573" s="23" t="str">
        <f>IF(H573="ERROR","ERROR",IF(I573="","",IF(AND(J10="RMK3",I573="E",K573&lt;&gt;""),"*FAIL",IF(AND(J10="RMK1",I573="F",K573&lt;&gt;""),"*FAIL",IF(AND(J10="RMK2",I573="F",K573&lt;&gt;""),"*FAIL",IF(AND(J10="RMK1",K573&lt;&gt;""),"*PASS",IF(AND(J10="RMK2",K573&lt;&gt;""),"*PASS",IF(AND(J10="RMK3",K573&lt;&gt;""),"*PASS",IF(AND(J10="RMK3",I573="E"),"FAIL",IF(AND(J10="RMK1",I573="F"),"FAIL",IF(AND(J10="RMK2",I573="F"),"FAIL",IF(J10="RMK1","PASS",IF(J10="RMK2","PASS",IF(J10="RMK3","PASS","ERROR"))))))))))))))</f>
        <v/>
      </c>
      <c r="K573" s="22" t="str">
        <f>IF(Sheet1!I393="","",Sheet1!I393)</f>
        <v/>
      </c>
    </row>
    <row r="574" spans="1:11" x14ac:dyDescent="0.35">
      <c r="A574" s="4">
        <v>393</v>
      </c>
      <c r="B574" s="19" t="str">
        <f>IF(Sheet1!B394="","",Sheet1!B394)</f>
        <v/>
      </c>
      <c r="C574" s="4" t="str">
        <f>IF(Sheet1!C394="","",Sheet1!C394)</f>
        <v/>
      </c>
      <c r="D574" s="4" t="str">
        <f>IF(Sheet1!D394="","",Sheet1!D394)</f>
        <v/>
      </c>
      <c r="E574" s="4" t="str">
        <f>IF(Sheet1!E394="","",Sheet1!E394)</f>
        <v/>
      </c>
      <c r="F574" s="4" t="str">
        <f>IF(Sheet1!F394="","",Sheet1!F394)</f>
        <v/>
      </c>
      <c r="G574" s="4" t="str">
        <f>IF(Sheet1!G394="","",Sheet1!G394)</f>
        <v/>
      </c>
      <c r="H574" s="13" t="str">
        <f>IF(AND(E574="",F574="",G574=""),"",IF(K574&lt;&gt;"",SUM(E574:G574)+K574,IF(SUM(E574:G574)&gt;100,"ERROR",IF(AND(E10="TEST",SUM(E574:G574)&lt;=100),SUM(E574:G574),IF(AND(E10="*TEST",F574="",E574&lt;=30,G574&lt;=70),SUM(E574:G574),IF(AND(E10="*TEST",F574&lt;=20,E574&lt;=20,G574&lt;=60),SUM(E574:G574),IF(AND(E10="*TEST",F574="-",E574&lt;=20,G574&lt;=60),SUM(E574:G574),"ERROR")))))))</f>
        <v/>
      </c>
      <c r="I574" s="4" t="str">
        <f>IF(H574="ERROR","ERROR",IF(H574="","",IF(AND(F10="*LAB",J10="RMK1",F574="-"),"F",IF(AND(F10="*LAB",J10="RMK2",F574="-"),"F",IF(AND(F10="*LAB",J10="RMK3",F574="-"),"E",IF(H574&gt;69.5,"A",IF(H574&gt;59.5,"B",IF(H574&gt;49.5,"C",IF(AND(D10="*PROGRAM",J10="RMK1",H574&lt;49.5),"F",IF(AND(D10="*PROGRAM",J10="RMK2",H574&lt;49.5),"F",IF(AND(D10="*PROGRAM",J10="RMK3",H574&lt;49.5),"E",IF(H574&gt;44.5,"D",IF(AND(J10="RMK3",H574&lt;44.5),"E",IF(AND(J10="RMK2",H574&lt;44.5),"F",IF(AND(J10="RMK1",H574&gt;39.5),"E","F")))))))))))))))</f>
        <v/>
      </c>
      <c r="J574" s="23" t="str">
        <f>IF(H574="ERROR","ERROR",IF(I574="","",IF(AND(J10="RMK3",I574="E",K574&lt;&gt;""),"*FAIL",IF(AND(J10="RMK1",I574="F",K574&lt;&gt;""),"*FAIL",IF(AND(J10="RMK2",I574="F",K574&lt;&gt;""),"*FAIL",IF(AND(J10="RMK1",K574&lt;&gt;""),"*PASS",IF(AND(J10="RMK2",K574&lt;&gt;""),"*PASS",IF(AND(J10="RMK3",K574&lt;&gt;""),"*PASS",IF(AND(J10="RMK3",I574="E"),"FAIL",IF(AND(J10="RMK1",I574="F"),"FAIL",IF(AND(J10="RMK2",I574="F"),"FAIL",IF(J10="RMK1","PASS",IF(J10="RMK2","PASS",IF(J10="RMK3","PASS","ERROR"))))))))))))))</f>
        <v/>
      </c>
      <c r="K574" s="22" t="str">
        <f>IF(Sheet1!I394="","",Sheet1!I394)</f>
        <v/>
      </c>
    </row>
    <row r="575" spans="1:11" x14ac:dyDescent="0.35">
      <c r="A575" s="4">
        <v>394</v>
      </c>
      <c r="B575" s="19" t="str">
        <f>IF(Sheet1!B395="","",Sheet1!B395)</f>
        <v/>
      </c>
      <c r="C575" s="4" t="str">
        <f>IF(Sheet1!C395="","",Sheet1!C395)</f>
        <v/>
      </c>
      <c r="D575" s="4" t="str">
        <f>IF(Sheet1!D395="","",Sheet1!D395)</f>
        <v/>
      </c>
      <c r="E575" s="4" t="str">
        <f>IF(Sheet1!E395="","",Sheet1!E395)</f>
        <v/>
      </c>
      <c r="F575" s="4" t="str">
        <f>IF(Sheet1!F395="","",Sheet1!F395)</f>
        <v/>
      </c>
      <c r="G575" s="4" t="str">
        <f>IF(Sheet1!G395="","",Sheet1!G395)</f>
        <v/>
      </c>
      <c r="H575" s="13" t="str">
        <f>IF(AND(E575="",F575="",G575=""),"",IF(K575&lt;&gt;"",SUM(E575:G575)+K575,IF(SUM(E575:G575)&gt;100,"ERROR",IF(AND(E10="TEST",SUM(E575:G575)&lt;=100),SUM(E575:G575),IF(AND(E10="*TEST",F575="",E575&lt;=30,G575&lt;=70),SUM(E575:G575),IF(AND(E10="*TEST",F575&lt;=20,E575&lt;=20,G575&lt;=60),SUM(E575:G575),IF(AND(E10="*TEST",F575="-",E575&lt;=20,G575&lt;=60),SUM(E575:G575),"ERROR")))))))</f>
        <v/>
      </c>
      <c r="I575" s="4" t="str">
        <f>IF(H575="ERROR","ERROR",IF(H575="","",IF(AND(F10="*LAB",J10="RMK1",F575="-"),"F",IF(AND(F10="*LAB",J10="RMK2",F575="-"),"F",IF(AND(F10="*LAB",J10="RMK3",F575="-"),"E",IF(H575&gt;69.5,"A",IF(H575&gt;59.5,"B",IF(H575&gt;49.5,"C",IF(AND(D10="*PROGRAM",J10="RMK1",H575&lt;49.5),"F",IF(AND(D10="*PROGRAM",J10="RMK2",H575&lt;49.5),"F",IF(AND(D10="*PROGRAM",J10="RMK3",H575&lt;49.5),"E",IF(H575&gt;44.5,"D",IF(AND(J10="RMK3",H575&lt;44.5),"E",IF(AND(J10="RMK2",H575&lt;44.5),"F",IF(AND(J10="RMK1",H575&gt;39.5),"E","F")))))))))))))))</f>
        <v/>
      </c>
      <c r="J575" s="23" t="str">
        <f>IF(H575="ERROR","ERROR",IF(I575="","",IF(AND(J10="RMK3",I575="E",K575&lt;&gt;""),"*FAIL",IF(AND(J10="RMK1",I575="F",K575&lt;&gt;""),"*FAIL",IF(AND(J10="RMK2",I575="F",K575&lt;&gt;""),"*FAIL",IF(AND(J10="RMK1",K575&lt;&gt;""),"*PASS",IF(AND(J10="RMK2",K575&lt;&gt;""),"*PASS",IF(AND(J10="RMK3",K575&lt;&gt;""),"*PASS",IF(AND(J10="RMK3",I575="E"),"FAIL",IF(AND(J10="RMK1",I575="F"),"FAIL",IF(AND(J10="RMK2",I575="F"),"FAIL",IF(J10="RMK1","PASS",IF(J10="RMK2","PASS",IF(J10="RMK3","PASS","ERROR"))))))))))))))</f>
        <v/>
      </c>
      <c r="K575" s="22" t="str">
        <f>IF(Sheet1!I395="","",Sheet1!I395)</f>
        <v/>
      </c>
    </row>
    <row r="576" spans="1:11" x14ac:dyDescent="0.35">
      <c r="A576" s="4">
        <v>395</v>
      </c>
      <c r="B576" s="19" t="str">
        <f>IF(Sheet1!B396="","",Sheet1!B396)</f>
        <v/>
      </c>
      <c r="C576" s="4" t="str">
        <f>IF(Sheet1!C396="","",Sheet1!C396)</f>
        <v/>
      </c>
      <c r="D576" s="4" t="str">
        <f>IF(Sheet1!D396="","",Sheet1!D396)</f>
        <v/>
      </c>
      <c r="E576" s="4" t="str">
        <f>IF(Sheet1!E396="","",Sheet1!E396)</f>
        <v/>
      </c>
      <c r="F576" s="4" t="str">
        <f>IF(Sheet1!F396="","",Sheet1!F396)</f>
        <v/>
      </c>
      <c r="G576" s="4" t="str">
        <f>IF(Sheet1!G396="","",Sheet1!G396)</f>
        <v/>
      </c>
      <c r="H576" s="13" t="str">
        <f>IF(AND(E576="",F576="",G576=""),"",IF(K576&lt;&gt;"",SUM(E576:G576)+K576,IF(SUM(E576:G576)&gt;100,"ERROR",IF(AND(E10="TEST",SUM(E576:G576)&lt;=100),SUM(E576:G576),IF(AND(E10="*TEST",F576="",E576&lt;=30,G576&lt;=70),SUM(E576:G576),IF(AND(E10="*TEST",F576&lt;=20,E576&lt;=20,G576&lt;=60),SUM(E576:G576),IF(AND(E10="*TEST",F576="-",E576&lt;=20,G576&lt;=60),SUM(E576:G576),"ERROR")))))))</f>
        <v/>
      </c>
      <c r="I576" s="4" t="str">
        <f>IF(H576="ERROR","ERROR",IF(H576="","",IF(AND(F10="*LAB",J10="RMK1",F576="-"),"F",IF(AND(F10="*LAB",J10="RMK2",F576="-"),"F",IF(AND(F10="*LAB",J10="RMK3",F576="-"),"E",IF(H576&gt;69.5,"A",IF(H576&gt;59.5,"B",IF(H576&gt;49.5,"C",IF(AND(D10="*PROGRAM",J10="RMK1",H576&lt;49.5),"F",IF(AND(D10="*PROGRAM",J10="RMK2",H576&lt;49.5),"F",IF(AND(D10="*PROGRAM",J10="RMK3",H576&lt;49.5),"E",IF(H576&gt;44.5,"D",IF(AND(J10="RMK3",H576&lt;44.5),"E",IF(AND(J10="RMK2",H576&lt;44.5),"F",IF(AND(J10="RMK1",H576&gt;39.5),"E","F")))))))))))))))</f>
        <v/>
      </c>
      <c r="J576" s="23" t="str">
        <f>IF(H576="ERROR","ERROR",IF(I576="","",IF(AND(J10="RMK3",I576="E",K576&lt;&gt;""),"*FAIL",IF(AND(J10="RMK1",I576="F",K576&lt;&gt;""),"*FAIL",IF(AND(J10="RMK2",I576="F",K576&lt;&gt;""),"*FAIL",IF(AND(J10="RMK1",K576&lt;&gt;""),"*PASS",IF(AND(J10="RMK2",K576&lt;&gt;""),"*PASS",IF(AND(J10="RMK3",K576&lt;&gt;""),"*PASS",IF(AND(J10="RMK3",I576="E"),"FAIL",IF(AND(J10="RMK1",I576="F"),"FAIL",IF(AND(J10="RMK2",I576="F"),"FAIL",IF(J10="RMK1","PASS",IF(J10="RMK2","PASS",IF(J10="RMK3","PASS","ERROR"))))))))))))))</f>
        <v/>
      </c>
      <c r="K576" s="22" t="str">
        <f>IF(Sheet1!I396="","",Sheet1!I396)</f>
        <v/>
      </c>
    </row>
    <row r="577" spans="1:11" x14ac:dyDescent="0.35">
      <c r="A577" s="4">
        <v>396</v>
      </c>
      <c r="B577" s="19" t="str">
        <f>IF(Sheet1!B397="","",Sheet1!B397)</f>
        <v/>
      </c>
      <c r="C577" s="4" t="str">
        <f>IF(Sheet1!C397="","",Sheet1!C397)</f>
        <v/>
      </c>
      <c r="D577" s="4" t="str">
        <f>IF(Sheet1!D397="","",Sheet1!D397)</f>
        <v/>
      </c>
      <c r="E577" s="4" t="str">
        <f>IF(Sheet1!E397="","",Sheet1!E397)</f>
        <v/>
      </c>
      <c r="F577" s="4" t="str">
        <f>IF(Sheet1!F397="","",Sheet1!F397)</f>
        <v/>
      </c>
      <c r="G577" s="4" t="str">
        <f>IF(Sheet1!G397="","",Sheet1!G397)</f>
        <v/>
      </c>
      <c r="H577" s="13" t="str">
        <f>IF(AND(E577="",F577="",G577=""),"",IF(K577&lt;&gt;"",SUM(E577:G577)+K577,IF(SUM(E577:G577)&gt;100,"ERROR",IF(AND(E10="TEST",SUM(E577:G577)&lt;=100),SUM(E577:G577),IF(AND(E10="*TEST",F577="",E577&lt;=30,G577&lt;=70),SUM(E577:G577),IF(AND(E10="*TEST",F577&lt;=20,E577&lt;=20,G577&lt;=60),SUM(E577:G577),IF(AND(E10="*TEST",F577="-",E577&lt;=20,G577&lt;=60),SUM(E577:G577),"ERROR")))))))</f>
        <v/>
      </c>
      <c r="I577" s="4" t="str">
        <f>IF(H577="ERROR","ERROR",IF(H577="","",IF(AND(F10="*LAB",J10="RMK1",F577="-"),"F",IF(AND(F10="*LAB",J10="RMK2",F577="-"),"F",IF(AND(F10="*LAB",J10="RMK3",F577="-"),"E",IF(H577&gt;69.5,"A",IF(H577&gt;59.5,"B",IF(H577&gt;49.5,"C",IF(AND(D10="*PROGRAM",J10="RMK1",H577&lt;49.5),"F",IF(AND(D10="*PROGRAM",J10="RMK2",H577&lt;49.5),"F",IF(AND(D10="*PROGRAM",J10="RMK3",H577&lt;49.5),"E",IF(H577&gt;44.5,"D",IF(AND(J10="RMK3",H577&lt;44.5),"E",IF(AND(J10="RMK2",H577&lt;44.5),"F",IF(AND(J10="RMK1",H577&gt;39.5),"E","F")))))))))))))))</f>
        <v/>
      </c>
      <c r="J577" s="23" t="str">
        <f>IF(H577="ERROR","ERROR",IF(I577="","",IF(AND(J10="RMK3",I577="E",K577&lt;&gt;""),"*FAIL",IF(AND(J10="RMK1",I577="F",K577&lt;&gt;""),"*FAIL",IF(AND(J10="RMK2",I577="F",K577&lt;&gt;""),"*FAIL",IF(AND(J10="RMK1",K577&lt;&gt;""),"*PASS",IF(AND(J10="RMK2",K577&lt;&gt;""),"*PASS",IF(AND(J10="RMK3",K577&lt;&gt;""),"*PASS",IF(AND(J10="RMK3",I577="E"),"FAIL",IF(AND(J10="RMK1",I577="F"),"FAIL",IF(AND(J10="RMK2",I577="F"),"FAIL",IF(J10="RMK1","PASS",IF(J10="RMK2","PASS",IF(J10="RMK3","PASS","ERROR"))))))))))))))</f>
        <v/>
      </c>
      <c r="K577" s="22" t="str">
        <f>IF(Sheet1!I397="","",Sheet1!I397)</f>
        <v/>
      </c>
    </row>
    <row r="578" spans="1:11" x14ac:dyDescent="0.35">
      <c r="A578" s="4">
        <v>397</v>
      </c>
      <c r="B578" s="19" t="str">
        <f>IF(Sheet1!B398="","",Sheet1!B398)</f>
        <v/>
      </c>
      <c r="C578" s="4" t="str">
        <f>IF(Sheet1!C398="","",Sheet1!C398)</f>
        <v/>
      </c>
      <c r="D578" s="4" t="str">
        <f>IF(Sheet1!D398="","",Sheet1!D398)</f>
        <v/>
      </c>
      <c r="E578" s="4" t="str">
        <f>IF(Sheet1!E398="","",Sheet1!E398)</f>
        <v/>
      </c>
      <c r="F578" s="4" t="str">
        <f>IF(Sheet1!F398="","",Sheet1!F398)</f>
        <v/>
      </c>
      <c r="G578" s="4" t="str">
        <f>IF(Sheet1!G398="","",Sheet1!G398)</f>
        <v/>
      </c>
      <c r="H578" s="13" t="str">
        <f>IF(AND(E578="",F578="",G578=""),"",IF(K578&lt;&gt;"",SUM(E578:G578)+K578,IF(SUM(E578:G578)&gt;100,"ERROR",IF(AND(E10="TEST",SUM(E578:G578)&lt;=100),SUM(E578:G578),IF(AND(E10="*TEST",F578="",E578&lt;=30,G578&lt;=70),SUM(E578:G578),IF(AND(E10="*TEST",F578&lt;=20,E578&lt;=20,G578&lt;=60),SUM(E578:G578),IF(AND(E10="*TEST",F578="-",E578&lt;=20,G578&lt;=60),SUM(E578:G578),"ERROR")))))))</f>
        <v/>
      </c>
      <c r="I578" s="4" t="str">
        <f>IF(H578="ERROR","ERROR",IF(H578="","",IF(AND(F10="*LAB",J10="RMK1",F578="-"),"F",IF(AND(F10="*LAB",J10="RMK2",F578="-"),"F",IF(AND(F10="*LAB",J10="RMK3",F578="-"),"E",IF(H578&gt;69.5,"A",IF(H578&gt;59.5,"B",IF(H578&gt;49.5,"C",IF(AND(D10="*PROGRAM",J10="RMK1",H578&lt;49.5),"F",IF(AND(D10="*PROGRAM",J10="RMK2",H578&lt;49.5),"F",IF(AND(D10="*PROGRAM",J10="RMK3",H578&lt;49.5),"E",IF(H578&gt;44.5,"D",IF(AND(J10="RMK3",H578&lt;44.5),"E",IF(AND(J10="RMK2",H578&lt;44.5),"F",IF(AND(J10="RMK1",H578&gt;39.5),"E","F")))))))))))))))</f>
        <v/>
      </c>
      <c r="J578" s="23" t="str">
        <f>IF(H578="ERROR","ERROR",IF(I578="","",IF(AND(J10="RMK3",I578="E",K578&lt;&gt;""),"*FAIL",IF(AND(J10="RMK1",I578="F",K578&lt;&gt;""),"*FAIL",IF(AND(J10="RMK2",I578="F",K578&lt;&gt;""),"*FAIL",IF(AND(J10="RMK1",K578&lt;&gt;""),"*PASS",IF(AND(J10="RMK2",K578&lt;&gt;""),"*PASS",IF(AND(J10="RMK3",K578&lt;&gt;""),"*PASS",IF(AND(J10="RMK3",I578="E"),"FAIL",IF(AND(J10="RMK1",I578="F"),"FAIL",IF(AND(J10="RMK2",I578="F"),"FAIL",IF(J10="RMK1","PASS",IF(J10="RMK2","PASS",IF(J10="RMK3","PASS","ERROR"))))))))))))))</f>
        <v/>
      </c>
      <c r="K578" s="22" t="str">
        <f>IF(Sheet1!I398="","",Sheet1!I398)</f>
        <v/>
      </c>
    </row>
    <row r="579" spans="1:11" x14ac:dyDescent="0.35">
      <c r="A579" s="4">
        <v>398</v>
      </c>
      <c r="B579" s="19" t="str">
        <f>IF(Sheet1!B399="","",Sheet1!B399)</f>
        <v/>
      </c>
      <c r="C579" s="4" t="str">
        <f>IF(Sheet1!C399="","",Sheet1!C399)</f>
        <v/>
      </c>
      <c r="D579" s="4" t="str">
        <f>IF(Sheet1!D399="","",Sheet1!D399)</f>
        <v/>
      </c>
      <c r="E579" s="4" t="str">
        <f>IF(Sheet1!E399="","",Sheet1!E399)</f>
        <v/>
      </c>
      <c r="F579" s="4" t="str">
        <f>IF(Sheet1!F399="","",Sheet1!F399)</f>
        <v/>
      </c>
      <c r="G579" s="4" t="str">
        <f>IF(Sheet1!G399="","",Sheet1!G399)</f>
        <v/>
      </c>
      <c r="H579" s="13" t="str">
        <f>IF(AND(E579="",F579="",G579=""),"",IF(K579&lt;&gt;"",SUM(E579:G579)+K579,IF(SUM(E579:G579)&gt;100,"ERROR",IF(AND(E10="TEST",SUM(E579:G579)&lt;=100),SUM(E579:G579),IF(AND(E10="*TEST",F579="",E579&lt;=30,G579&lt;=70),SUM(E579:G579),IF(AND(E10="*TEST",F579&lt;=20,E579&lt;=20,G579&lt;=60),SUM(E579:G579),IF(AND(E10="*TEST",F579="-",E579&lt;=20,G579&lt;=60),SUM(E579:G579),"ERROR")))))))</f>
        <v/>
      </c>
      <c r="I579" s="4" t="str">
        <f>IF(H579="ERROR","ERROR",IF(H579="","",IF(AND(F10="*LAB",J10="RMK1",F579="-"),"F",IF(AND(F10="*LAB",J10="RMK2",F579="-"),"F",IF(AND(F10="*LAB",J10="RMK3",F579="-"),"E",IF(H579&gt;69.5,"A",IF(H579&gt;59.5,"B",IF(H579&gt;49.5,"C",IF(AND(D10="*PROGRAM",J10="RMK1",H579&lt;49.5),"F",IF(AND(D10="*PROGRAM",J10="RMK2",H579&lt;49.5),"F",IF(AND(D10="*PROGRAM",J10="RMK3",H579&lt;49.5),"E",IF(H579&gt;44.5,"D",IF(AND(J10="RMK3",H579&lt;44.5),"E",IF(AND(J10="RMK2",H579&lt;44.5),"F",IF(AND(J10="RMK1",H579&gt;39.5),"E","F")))))))))))))))</f>
        <v/>
      </c>
      <c r="J579" s="23" t="str">
        <f>IF(H579="ERROR","ERROR",IF(I579="","",IF(AND(J10="RMK3",I579="E",K579&lt;&gt;""),"*FAIL",IF(AND(J10="RMK1",I579="F",K579&lt;&gt;""),"*FAIL",IF(AND(J10="RMK2",I579="F",K579&lt;&gt;""),"*FAIL",IF(AND(J10="RMK1",K579&lt;&gt;""),"*PASS",IF(AND(J10="RMK2",K579&lt;&gt;""),"*PASS",IF(AND(J10="RMK3",K579&lt;&gt;""),"*PASS",IF(AND(J10="RMK3",I579="E"),"FAIL",IF(AND(J10="RMK1",I579="F"),"FAIL",IF(AND(J10="RMK2",I579="F"),"FAIL",IF(J10="RMK1","PASS",IF(J10="RMK2","PASS",IF(J10="RMK3","PASS","ERROR"))))))))))))))</f>
        <v/>
      </c>
      <c r="K579" s="22" t="str">
        <f>IF(Sheet1!I399="","",Sheet1!I399)</f>
        <v/>
      </c>
    </row>
    <row r="580" spans="1:11" x14ac:dyDescent="0.35">
      <c r="A580" s="4">
        <v>399</v>
      </c>
      <c r="B580" s="19" t="str">
        <f>IF(Sheet1!B400="","",Sheet1!B400)</f>
        <v/>
      </c>
      <c r="C580" s="4" t="str">
        <f>IF(Sheet1!C400="","",Sheet1!C400)</f>
        <v/>
      </c>
      <c r="D580" s="4" t="str">
        <f>IF(Sheet1!D400="","",Sheet1!D400)</f>
        <v/>
      </c>
      <c r="E580" s="4" t="str">
        <f>IF(Sheet1!E400="","",Sheet1!E400)</f>
        <v/>
      </c>
      <c r="F580" s="4" t="str">
        <f>IF(Sheet1!F400="","",Sheet1!F400)</f>
        <v/>
      </c>
      <c r="G580" s="4" t="str">
        <f>IF(Sheet1!G400="","",Sheet1!G400)</f>
        <v/>
      </c>
      <c r="H580" s="13" t="str">
        <f>IF(AND(E580="",F580="",G580=""),"",IF(K580&lt;&gt;"",SUM(E580:G580)+K580,IF(SUM(E580:G580)&gt;100,"ERROR",IF(AND(E10="TEST",SUM(E580:G580)&lt;=100),SUM(E580:G580),IF(AND(E10="*TEST",F580="",E580&lt;=30,G580&lt;=70),SUM(E580:G580),IF(AND(E10="*TEST",F580&lt;=20,E580&lt;=20,G580&lt;=60),SUM(E580:G580),IF(AND(E10="*TEST",F580="-",E580&lt;=20,G580&lt;=60),SUM(E580:G580),"ERROR")))))))</f>
        <v/>
      </c>
      <c r="I580" s="4" t="str">
        <f>IF(H580="ERROR","ERROR",IF(H580="","",IF(AND(F10="*LAB",J10="RMK1",F580="-"),"F",IF(AND(F10="*LAB",J10="RMK2",F580="-"),"F",IF(AND(F10="*LAB",J10="RMK3",F580="-"),"E",IF(H580&gt;69.5,"A",IF(H580&gt;59.5,"B",IF(H580&gt;49.5,"C",IF(AND(D10="*PROGRAM",J10="RMK1",H580&lt;49.5),"F",IF(AND(D10="*PROGRAM",J10="RMK2",H580&lt;49.5),"F",IF(AND(D10="*PROGRAM",J10="RMK3",H580&lt;49.5),"E",IF(H580&gt;44.5,"D",IF(AND(J10="RMK3",H580&lt;44.5),"E",IF(AND(J10="RMK2",H580&lt;44.5),"F",IF(AND(J10="RMK1",H580&gt;39.5),"E","F")))))))))))))))</f>
        <v/>
      </c>
      <c r="J580" s="23" t="str">
        <f>IF(H580="ERROR","ERROR",IF(I580="","",IF(AND(J10="RMK3",I580="E",K580&lt;&gt;""),"*FAIL",IF(AND(J10="RMK1",I580="F",K580&lt;&gt;""),"*FAIL",IF(AND(J10="RMK2",I580="F",K580&lt;&gt;""),"*FAIL",IF(AND(J10="RMK1",K580&lt;&gt;""),"*PASS",IF(AND(J10="RMK2",K580&lt;&gt;""),"*PASS",IF(AND(J10="RMK3",K580&lt;&gt;""),"*PASS",IF(AND(J10="RMK3",I580="E"),"FAIL",IF(AND(J10="RMK1",I580="F"),"FAIL",IF(AND(J10="RMK2",I580="F"),"FAIL",IF(J10="RMK1","PASS",IF(J10="RMK2","PASS",IF(J10="RMK3","PASS","ERROR"))))))))))))))</f>
        <v/>
      </c>
      <c r="K580" s="22" t="str">
        <f>IF(Sheet1!I400="","",Sheet1!I400)</f>
        <v/>
      </c>
    </row>
    <row r="581" spans="1:11" x14ac:dyDescent="0.35">
      <c r="A581" s="4">
        <v>400</v>
      </c>
      <c r="B581" s="19" t="str">
        <f>IF(Sheet1!B401="","",Sheet1!B401)</f>
        <v/>
      </c>
      <c r="C581" s="4" t="str">
        <f>IF(Sheet1!C401="","",Sheet1!C401)</f>
        <v/>
      </c>
      <c r="D581" s="4" t="str">
        <f>IF(Sheet1!D401="","",Sheet1!D401)</f>
        <v/>
      </c>
      <c r="E581" s="4" t="str">
        <f>IF(Sheet1!E401="","",Sheet1!E401)</f>
        <v/>
      </c>
      <c r="F581" s="4" t="str">
        <f>IF(Sheet1!F401="","",Sheet1!F401)</f>
        <v/>
      </c>
      <c r="G581" s="4" t="str">
        <f>IF(Sheet1!G401="","",Sheet1!G401)</f>
        <v/>
      </c>
      <c r="H581" s="13" t="str">
        <f>IF(AND(E581="",F581="",G581=""),"",IF(K581&lt;&gt;"",SUM(E581:G581)+K581,IF(SUM(E581:G581)&gt;100,"ERROR",IF(AND(E10="TEST",SUM(E581:G581)&lt;=100),SUM(E581:G581),IF(AND(E10="*TEST",F581="",E581&lt;=30,G581&lt;=70),SUM(E581:G581),IF(AND(E10="*TEST",F581&lt;=20,E581&lt;=20,G581&lt;=60),SUM(E581:G581),IF(AND(E10="*TEST",F581="-",E581&lt;=20,G581&lt;=60),SUM(E581:G581),"ERROR")))))))</f>
        <v/>
      </c>
      <c r="I581" s="4" t="str">
        <f>IF(H581="ERROR","ERROR",IF(H581="","",IF(AND(F10="*LAB",J10="RMK1",F581="-"),"F",IF(AND(F10="*LAB",J10="RMK2",F581="-"),"F",IF(AND(F10="*LAB",J10="RMK3",F581="-"),"E",IF(H581&gt;69.5,"A",IF(H581&gt;59.5,"B",IF(H581&gt;49.5,"C",IF(AND(D10="*PROGRAM",J10="RMK1",H581&lt;49.5),"F",IF(AND(D10="*PROGRAM",J10="RMK2",H581&lt;49.5),"F",IF(AND(D10="*PROGRAM",J10="RMK3",H581&lt;49.5),"E",IF(H581&gt;44.5,"D",IF(AND(J10="RMK3",H581&lt;44.5),"E",IF(AND(J10="RMK2",H581&lt;44.5),"F",IF(AND(J10="RMK1",H581&gt;39.5),"E","F")))))))))))))))</f>
        <v/>
      </c>
      <c r="J581" s="23" t="str">
        <f>IF(H581="ERROR","ERROR",IF(I581="","",IF(AND(J10="RMK3",I581="E",K581&lt;&gt;""),"*FAIL",IF(AND(J10="RMK1",I581="F",K581&lt;&gt;""),"*FAIL",IF(AND(J10="RMK2",I581="F",K581&lt;&gt;""),"*FAIL",IF(AND(J10="RMK1",K581&lt;&gt;""),"*PASS",IF(AND(J10="RMK2",K581&lt;&gt;""),"*PASS",IF(AND(J10="RMK3",K581&lt;&gt;""),"*PASS",IF(AND(J10="RMK3",I581="E"),"FAIL",IF(AND(J10="RMK1",I581="F"),"FAIL",IF(AND(J10="RMK2",I581="F"),"FAIL",IF(J10="RMK1","PASS",IF(J10="RMK2","PASS",IF(J10="RMK3","PASS","ERROR"))))))))))))))</f>
        <v/>
      </c>
      <c r="K581" s="22" t="str">
        <f>IF(Sheet1!I401="","",Sheet1!I401)</f>
        <v/>
      </c>
    </row>
    <row r="582" spans="1:11" ht="25.25" customHeight="1" thickBot="1" x14ac:dyDescent="0.3">
      <c r="B582" s="10"/>
      <c r="G582" s="37"/>
      <c r="H582" s="37"/>
      <c r="I582" s="37"/>
      <c r="J582" s="37"/>
    </row>
    <row r="583" spans="1:11" ht="16" thickBot="1" x14ac:dyDescent="0.3">
      <c r="B583" s="17" t="s">
        <v>12</v>
      </c>
      <c r="C583" s="18"/>
      <c r="D583" s="18"/>
      <c r="E583" s="18"/>
      <c r="F583" s="18"/>
      <c r="G583" s="35" t="s">
        <v>11</v>
      </c>
      <c r="H583" s="35"/>
      <c r="I583" s="35"/>
      <c r="J583" s="35"/>
    </row>
    <row r="584" spans="1:11" x14ac:dyDescent="0.25">
      <c r="A584" s="1" t="str">
        <f>IF(AND(I601="",I542&lt;&gt;""),A891,"")</f>
        <v/>
      </c>
      <c r="B584" s="2" t="str">
        <f>IF(A584="","",B891)</f>
        <v/>
      </c>
      <c r="C584" s="35" t="s">
        <v>18</v>
      </c>
      <c r="D584" s="35"/>
      <c r="E584" s="35"/>
      <c r="F584" s="35"/>
    </row>
    <row r="585" spans="1:11" ht="16" thickBot="1" x14ac:dyDescent="0.3">
      <c r="A585" s="1" t="str">
        <f>IF(A584="","",A892)</f>
        <v/>
      </c>
      <c r="B585" s="2" t="str">
        <f>IF(A584="","",B892)</f>
        <v/>
      </c>
    </row>
    <row r="586" spans="1:11" x14ac:dyDescent="0.25">
      <c r="A586" s="1" t="str">
        <f>IF(A584="","",A893)</f>
        <v/>
      </c>
      <c r="B586" s="2" t="str">
        <f>IF(A584="","",B893)</f>
        <v/>
      </c>
      <c r="C586" s="34" t="s">
        <v>13</v>
      </c>
      <c r="D586" s="35"/>
      <c r="E586" s="35"/>
      <c r="F586" s="35"/>
      <c r="G586" s="35"/>
      <c r="H586" s="35"/>
      <c r="I586" s="35"/>
      <c r="J586" s="36"/>
    </row>
    <row r="587" spans="1:11" x14ac:dyDescent="0.25">
      <c r="A587" s="1" t="str">
        <f>IF(A584="","",A894)</f>
        <v/>
      </c>
      <c r="B587" s="2" t="str">
        <f>IF(A584="","",B894)</f>
        <v/>
      </c>
      <c r="C587" s="32" t="s">
        <v>14</v>
      </c>
      <c r="D587" s="28"/>
      <c r="E587" s="28"/>
      <c r="F587" s="17"/>
      <c r="G587" s="28" t="s">
        <v>17</v>
      </c>
      <c r="H587" s="28"/>
      <c r="I587" s="28"/>
      <c r="J587" s="29"/>
    </row>
    <row r="588" spans="1:11" x14ac:dyDescent="0.25">
      <c r="A588" s="1" t="str">
        <f>IF(A584="","",IF(J10="RMK2","F =","E ="))</f>
        <v/>
      </c>
      <c r="B588" s="2" t="str">
        <f>IF(A584="","",IF(J10="RMK2",COUNTIF(I11:I880,"F"),COUNTIF(I11:I880,"E")))</f>
        <v/>
      </c>
      <c r="C588" s="32" t="s">
        <v>15</v>
      </c>
      <c r="D588" s="28"/>
      <c r="E588" s="28"/>
      <c r="F588" s="17"/>
      <c r="G588" s="28" t="str">
        <f>G57</f>
        <v>40%  -  44%:  E</v>
      </c>
      <c r="H588" s="28"/>
      <c r="I588" s="28"/>
      <c r="J588" s="29"/>
    </row>
    <row r="589" spans="1:11" ht="16" thickBot="1" x14ac:dyDescent="0.3">
      <c r="A589" s="1" t="str">
        <f>IF(A584="","",IF(J10="RMK1","F =","ALL="))</f>
        <v/>
      </c>
      <c r="B589" s="2" t="str">
        <f>IF(A584="","",IF(J10="RMK1",COUNTIF(I11:I880,"F"),B898))</f>
        <v/>
      </c>
      <c r="C589" s="33" t="s">
        <v>16</v>
      </c>
      <c r="D589" s="30"/>
      <c r="E589" s="30"/>
      <c r="F589" s="15"/>
      <c r="G589" s="30" t="str">
        <f>G58</f>
        <v>Below 40%:  F</v>
      </c>
      <c r="H589" s="30"/>
      <c r="I589" s="30"/>
      <c r="J589" s="31"/>
    </row>
    <row r="590" spans="1:11" x14ac:dyDescent="0.25">
      <c r="A590" s="1" t="str">
        <f>IF(A584="","",IF(J10="RMK3","% E=","% F="))</f>
        <v/>
      </c>
      <c r="B590" s="6" t="str">
        <f>IF(A584="","",IF(J10="RMK3",COUNTIF(I11:I880,"E")/B898,COUNTIF(I11:I880,"F")/B898))</f>
        <v/>
      </c>
      <c r="J590" s="7" t="s">
        <v>28</v>
      </c>
    </row>
    <row r="591" spans="1:11" x14ac:dyDescent="0.25">
      <c r="A591" s="8"/>
      <c r="B591" s="8"/>
    </row>
    <row r="592" spans="1:11" ht="26" x14ac:dyDescent="0.25">
      <c r="B592" s="44" t="s">
        <v>9</v>
      </c>
      <c r="C592" s="44"/>
      <c r="D592" s="44"/>
      <c r="E592" s="44"/>
      <c r="F592" s="44"/>
      <c r="G592" s="44"/>
      <c r="H592" s="44"/>
      <c r="I592" s="44"/>
      <c r="J592" s="44"/>
    </row>
    <row r="593" spans="1:11" ht="23.5" x14ac:dyDescent="0.25">
      <c r="B593" s="45" t="s">
        <v>10</v>
      </c>
      <c r="C593" s="45"/>
      <c r="D593" s="45"/>
      <c r="E593" s="45"/>
      <c r="F593" s="45"/>
      <c r="G593" s="45"/>
      <c r="H593" s="45"/>
      <c r="I593" s="45"/>
      <c r="J593" s="45"/>
    </row>
    <row r="594" spans="1:11" x14ac:dyDescent="0.25"/>
    <row r="595" spans="1:11" x14ac:dyDescent="0.25">
      <c r="A595" s="38" t="str">
        <f>A5</f>
        <v>School of Student: CE-SPESS</v>
      </c>
      <c r="B595" s="38"/>
      <c r="C595" s="38"/>
      <c r="E595" s="39" t="str">
        <f>E5</f>
        <v>Semester: HARNATTAN</v>
      </c>
      <c r="F595" s="39"/>
      <c r="G595" s="39"/>
      <c r="H595" s="39"/>
      <c r="I595" s="39"/>
      <c r="J595" s="39"/>
    </row>
    <row r="596" spans="1:11" x14ac:dyDescent="0.25">
      <c r="A596" s="38" t="str">
        <f>A6</f>
        <v>Department: PRM</v>
      </c>
      <c r="B596" s="38"/>
      <c r="C596" s="38"/>
      <c r="E596" s="39" t="str">
        <f>E6</f>
        <v>Session: 2023/2024</v>
      </c>
      <c r="F596" s="39"/>
      <c r="G596" s="39"/>
      <c r="H596" s="39"/>
      <c r="I596" s="39"/>
      <c r="J596" s="39"/>
    </row>
    <row r="597" spans="1:11" x14ac:dyDescent="0.25">
      <c r="A597" s="38" t="str">
        <f>A7</f>
        <v>Title of Course: INTODUCTION TO PROCUREMENT</v>
      </c>
      <c r="B597" s="38"/>
      <c r="C597" s="38"/>
      <c r="E597" s="39" t="str">
        <f>E7</f>
        <v>Course Code:   PRM 201  Units:  3</v>
      </c>
      <c r="F597" s="39"/>
      <c r="G597" s="39"/>
      <c r="H597" s="39"/>
      <c r="I597" s="39"/>
      <c r="J597" s="39"/>
    </row>
    <row r="598" spans="1:11" x14ac:dyDescent="0.25">
      <c r="A598" s="38" t="str">
        <f>A8</f>
        <v>School Offering Course: CE-SPESS</v>
      </c>
      <c r="B598" s="38"/>
      <c r="C598" s="38"/>
      <c r="E598" s="39" t="str">
        <f>E8</f>
        <v>Date: 17/4/2025</v>
      </c>
      <c r="F598" s="39"/>
      <c r="G598" s="39"/>
      <c r="H598" s="39"/>
      <c r="I598" s="39"/>
      <c r="J598" s="39"/>
    </row>
    <row r="599" spans="1:11" x14ac:dyDescent="0.25">
      <c r="A599" s="27" t="str">
        <f>IF(A9="","",A9)</f>
        <v/>
      </c>
      <c r="B599" s="27"/>
      <c r="C599" s="27"/>
      <c r="D599" s="27"/>
      <c r="E599" s="27"/>
      <c r="F599" s="27"/>
      <c r="G599" s="27"/>
      <c r="H599" s="27"/>
      <c r="I599" s="27"/>
      <c r="J599" s="27"/>
    </row>
    <row r="600" spans="1:11" x14ac:dyDescent="0.25">
      <c r="A600" s="3" t="s">
        <v>0</v>
      </c>
      <c r="B600" s="3" t="s">
        <v>5</v>
      </c>
      <c r="C600" s="3" t="s">
        <v>6</v>
      </c>
      <c r="D600" s="3" t="s">
        <v>8</v>
      </c>
      <c r="E600" s="3" t="s">
        <v>1</v>
      </c>
      <c r="F600" s="3" t="s">
        <v>2</v>
      </c>
      <c r="G600" s="3" t="s">
        <v>3</v>
      </c>
      <c r="H600" s="3" t="s">
        <v>4</v>
      </c>
      <c r="I600" s="3" t="s">
        <v>7</v>
      </c>
      <c r="J600" s="3" t="str">
        <f>J10</f>
        <v>RMK1</v>
      </c>
    </row>
    <row r="601" spans="1:11" x14ac:dyDescent="0.35">
      <c r="A601" s="4">
        <v>401</v>
      </c>
      <c r="B601" s="19" t="str">
        <f>IF(Sheet1!B402="","",Sheet1!B402)</f>
        <v/>
      </c>
      <c r="C601" s="4" t="str">
        <f>IF(Sheet1!C402="","",Sheet1!C402)</f>
        <v/>
      </c>
      <c r="D601" s="4" t="str">
        <f>IF(Sheet1!D402="","",Sheet1!D402)</f>
        <v/>
      </c>
      <c r="E601" s="4" t="str">
        <f>IF(Sheet1!E402="","",Sheet1!E402)</f>
        <v/>
      </c>
      <c r="F601" s="4" t="str">
        <f>IF(Sheet1!F402="","",Sheet1!F402)</f>
        <v/>
      </c>
      <c r="G601" s="4" t="str">
        <f>IF(Sheet1!G402="","",Sheet1!G402)</f>
        <v/>
      </c>
      <c r="H601" s="13" t="str">
        <f>IF(AND(E601="",F601="",G601=""),"",IF(K601&lt;&gt;"",SUM(E601:G601)+K601,IF(SUM(E601:G601)&gt;100,"ERROR",IF(AND(E10="TEST",SUM(E601:G601)&lt;=100),SUM(E601:G601),IF(AND(E10="*TEST",F601="",E601&lt;=30,G601&lt;=70),SUM(E601:G601),IF(AND(E10="*TEST",F601&lt;=20,E601&lt;=20,G601&lt;=60),SUM(E601:G601),IF(AND(E10="*TEST",F601="-",E601&lt;=20,G601&lt;=60),SUM(E601:G601),"ERROR")))))))</f>
        <v/>
      </c>
      <c r="I601" s="4" t="str">
        <f>IF(H601="ERROR","ERROR",IF(H601="","",IF(AND(F10="*LAB",J10="RMK1",F601="-"),"F",IF(AND(F10="*LAB",J10="RMK2",F601="-"),"F",IF(AND(F10="*LAB",J10="RMK3",F601="-"),"E",IF(H601&gt;69.5,"A",IF(H601&gt;59.5,"B",IF(H601&gt;49.5,"C",IF(AND(D10="*PROGRAM",J10="RMK1",H601&lt;49.5),"F",IF(AND(D10="*PROGRAM",J10="RMK2",H601&lt;49.5),"F",IF(AND(D10="*PROGRAM",J10="RMK3",H601&lt;49.5),"E",IF(H601&gt;44.5,"D",IF(AND(J10="RMK3",H601&lt;44.5),"E",IF(AND(J10="RMK2",H601&lt;44.5),"F",IF(AND(J10="RMK1",H601&gt;39.5),"E","F")))))))))))))))</f>
        <v/>
      </c>
      <c r="J601" s="23" t="str">
        <f>IF(H601="ERROR","ERROR",IF(I601="","",IF(AND(J10="RMK3",I601="E",K601&lt;&gt;""),"*FAIL",IF(AND(J10="RMK1",I601="F",K601&lt;&gt;""),"*FAIL",IF(AND(J10="RMK2",I601="F",K601&lt;&gt;""),"*FAIL",IF(AND(J10="RMK1",K601&lt;&gt;""),"*PASS",IF(AND(J10="RMK2",K601&lt;&gt;""),"*PASS",IF(AND(J10="RMK3",K601&lt;&gt;""),"*PASS",IF(AND(J10="RMK3",I601="E"),"FAIL",IF(AND(J10="RMK1",I601="F"),"FAIL",IF(AND(J10="RMK2",I601="F"),"FAIL",IF(J10="RMK1","PASS",IF(J10="RMK2","PASS",IF(J10="RMK3","PASS","ERROR"))))))))))))))</f>
        <v/>
      </c>
      <c r="K601" s="22" t="str">
        <f>IF(Sheet1!I402="","",Sheet1!I402)</f>
        <v/>
      </c>
    </row>
    <row r="602" spans="1:11" x14ac:dyDescent="0.35">
      <c r="A602" s="4">
        <v>402</v>
      </c>
      <c r="B602" s="19" t="str">
        <f>IF(Sheet1!B403="","",Sheet1!B403)</f>
        <v/>
      </c>
      <c r="C602" s="4" t="str">
        <f>IF(Sheet1!C403="","",Sheet1!C403)</f>
        <v/>
      </c>
      <c r="D602" s="4" t="str">
        <f>IF(Sheet1!D403="","",Sheet1!D403)</f>
        <v/>
      </c>
      <c r="E602" s="4" t="str">
        <f>IF(Sheet1!E403="","",Sheet1!E403)</f>
        <v/>
      </c>
      <c r="F602" s="4" t="str">
        <f>IF(Sheet1!F403="","",Sheet1!F403)</f>
        <v/>
      </c>
      <c r="G602" s="4" t="str">
        <f>IF(Sheet1!G403="","",Sheet1!G403)</f>
        <v/>
      </c>
      <c r="H602" s="13" t="str">
        <f>IF(AND(E602="",F602="",G602=""),"",IF(K602&lt;&gt;"",SUM(E602:G602)+K602,IF(SUM(E602:G602)&gt;100,"ERROR",IF(AND(E10="TEST",SUM(E602:G602)&lt;=100),SUM(E602:G602),IF(AND(E10="*TEST",F602="",E602&lt;=30,G602&lt;=70),SUM(E602:G602),IF(AND(E10="*TEST",F602&lt;=20,E602&lt;=20,G602&lt;=60),SUM(E602:G602),IF(AND(E10="*TEST",F602="-",E602&lt;=20,G602&lt;=60),SUM(E602:G602),"ERROR")))))))</f>
        <v/>
      </c>
      <c r="I602" s="4" t="str">
        <f>IF(H602="ERROR","ERROR",IF(H602="","",IF(AND(F10="*LAB",J10="RMK1",F602="-"),"F",IF(AND(F10="*LAB",J10="RMK2",F602="-"),"F",IF(AND(F10="*LAB",J10="RMK3",F602="-"),"E",IF(H602&gt;69.5,"A",IF(H602&gt;59.5,"B",IF(H602&gt;49.5,"C",IF(AND(D10="*PROGRAM",J10="RMK1",H602&lt;49.5),"F",IF(AND(D10="*PROGRAM",J10="RMK2",H602&lt;49.5),"F",IF(AND(D10="*PROGRAM",J10="RMK3",H602&lt;49.5),"E",IF(H602&gt;44.5,"D",IF(AND(J10="RMK3",H602&lt;44.5),"E",IF(AND(J10="RMK2",H602&lt;44.5),"F",IF(AND(J10="RMK1",H602&gt;39.5),"E","F")))))))))))))))</f>
        <v/>
      </c>
      <c r="J602" s="23" t="str">
        <f>IF(H602="ERROR","ERROR",IF(I602="","",IF(AND(J10="RMK3",I602="E",K602&lt;&gt;""),"*FAIL",IF(AND(J10="RMK1",I602="F",K602&lt;&gt;""),"*FAIL",IF(AND(J10="RMK2",I602="F",K602&lt;&gt;""),"*FAIL",IF(AND(J10="RMK1",K602&lt;&gt;""),"*PASS",IF(AND(J10="RMK2",K602&lt;&gt;""),"*PASS",IF(AND(J10="RMK3",K602&lt;&gt;""),"*PASS",IF(AND(J10="RMK3",I602="E"),"FAIL",IF(AND(J10="RMK1",I602="F"),"FAIL",IF(AND(J10="RMK2",I602="F"),"FAIL",IF(J10="RMK1","PASS",IF(J10="RMK2","PASS",IF(J10="RMK3","PASS","ERROR"))))))))))))))</f>
        <v/>
      </c>
      <c r="K602" s="22" t="str">
        <f>IF(Sheet1!I403="","",Sheet1!I403)</f>
        <v/>
      </c>
    </row>
    <row r="603" spans="1:11" x14ac:dyDescent="0.35">
      <c r="A603" s="4">
        <v>403</v>
      </c>
      <c r="B603" s="19" t="str">
        <f>IF(Sheet1!B404="","",Sheet1!B404)</f>
        <v/>
      </c>
      <c r="C603" s="4" t="str">
        <f>IF(Sheet1!C404="","",Sheet1!C404)</f>
        <v/>
      </c>
      <c r="D603" s="4" t="str">
        <f>IF(Sheet1!D404="","",Sheet1!D404)</f>
        <v/>
      </c>
      <c r="E603" s="4" t="str">
        <f>IF(Sheet1!E404="","",Sheet1!E404)</f>
        <v/>
      </c>
      <c r="F603" s="4" t="str">
        <f>IF(Sheet1!F404="","",Sheet1!F404)</f>
        <v/>
      </c>
      <c r="G603" s="4" t="str">
        <f>IF(Sheet1!G404="","",Sheet1!G404)</f>
        <v/>
      </c>
      <c r="H603" s="13" t="str">
        <f>IF(AND(E603="",F603="",G603=""),"",IF(K603&lt;&gt;"",SUM(E603:G603)+K603,IF(SUM(E603:G603)&gt;100,"ERROR",IF(AND(E10="TEST",SUM(E603:G603)&lt;=100),SUM(E603:G603),IF(AND(E10="*TEST",F603="",E603&lt;=30,G603&lt;=70),SUM(E603:G603),IF(AND(E10="*TEST",F603&lt;=20,E603&lt;=20,G603&lt;=60),SUM(E603:G603),IF(AND(E10="*TEST",F603="-",E603&lt;=20,G603&lt;=60),SUM(E603:G603),"ERROR")))))))</f>
        <v/>
      </c>
      <c r="I603" s="4" t="str">
        <f>IF(H603="ERROR","ERROR",IF(H603="","",IF(AND(F10="*LAB",J10="RMK1",F603="-"),"F",IF(AND(F10="*LAB",J10="RMK2",F603="-"),"F",IF(AND(F10="*LAB",J10="RMK3",F603="-"),"E",IF(H603&gt;69.5,"A",IF(H603&gt;59.5,"B",IF(H603&gt;49.5,"C",IF(AND(D10="*PROGRAM",J10="RMK1",H603&lt;49.5),"F",IF(AND(D10="*PROGRAM",J10="RMK2",H603&lt;49.5),"F",IF(AND(D10="*PROGRAM",J10="RMK3",H603&lt;49.5),"E",IF(H603&gt;44.5,"D",IF(AND(J10="RMK3",H603&lt;44.5),"E",IF(AND(J10="RMK2",H603&lt;44.5),"F",IF(AND(J10="RMK1",H603&gt;39.5),"E","F")))))))))))))))</f>
        <v/>
      </c>
      <c r="J603" s="23" t="str">
        <f>IF(H603="ERROR","ERROR",IF(I603="","",IF(AND(J10="RMK3",I603="E",K603&lt;&gt;""),"*FAIL",IF(AND(J10="RMK1",I603="F",K603&lt;&gt;""),"*FAIL",IF(AND(J10="RMK2",I603="F",K603&lt;&gt;""),"*FAIL",IF(AND(J10="RMK1",K603&lt;&gt;""),"*PASS",IF(AND(J10="RMK2",K603&lt;&gt;""),"*PASS",IF(AND(J10="RMK3",K603&lt;&gt;""),"*PASS",IF(AND(J10="RMK3",I603="E"),"FAIL",IF(AND(J10="RMK1",I603="F"),"FAIL",IF(AND(J10="RMK2",I603="F"),"FAIL",IF(J10="RMK1","PASS",IF(J10="RMK2","PASS",IF(J10="RMK3","PASS","ERROR"))))))))))))))</f>
        <v/>
      </c>
      <c r="K603" s="22" t="str">
        <f>IF(Sheet1!I404="","",Sheet1!I404)</f>
        <v/>
      </c>
    </row>
    <row r="604" spans="1:11" x14ac:dyDescent="0.35">
      <c r="A604" s="4">
        <v>404</v>
      </c>
      <c r="B604" s="19" t="str">
        <f>IF(Sheet1!B405="","",Sheet1!B405)</f>
        <v/>
      </c>
      <c r="C604" s="4" t="str">
        <f>IF(Sheet1!C405="","",Sheet1!C405)</f>
        <v/>
      </c>
      <c r="D604" s="4" t="str">
        <f>IF(Sheet1!D405="","",Sheet1!D405)</f>
        <v/>
      </c>
      <c r="E604" s="4" t="str">
        <f>IF(Sheet1!E405="","",Sheet1!E405)</f>
        <v/>
      </c>
      <c r="F604" s="4" t="str">
        <f>IF(Sheet1!F405="","",Sheet1!F405)</f>
        <v/>
      </c>
      <c r="G604" s="4" t="str">
        <f>IF(Sheet1!G405="","",Sheet1!G405)</f>
        <v/>
      </c>
      <c r="H604" s="13" t="str">
        <f>IF(AND(E604="",F604="",G604=""),"",IF(K604&lt;&gt;"",SUM(E604:G604)+K604,IF(SUM(E604:G604)&gt;100,"ERROR",IF(AND(E10="TEST",SUM(E604:G604)&lt;=100),SUM(E604:G604),IF(AND(E10="*TEST",F604="",E604&lt;=30,G604&lt;=70),SUM(E604:G604),IF(AND(E10="*TEST",F604&lt;=20,E604&lt;=20,G604&lt;=60),SUM(E604:G604),IF(AND(E10="*TEST",F604="-",E604&lt;=20,G604&lt;=60),SUM(E604:G604),"ERROR")))))))</f>
        <v/>
      </c>
      <c r="I604" s="4" t="str">
        <f>IF(H604="ERROR","ERROR",IF(H604="","",IF(AND(F10="*LAB",J10="RMK1",F604="-"),"F",IF(AND(F10="*LAB",J10="RMK2",F604="-"),"F",IF(AND(F10="*LAB",J10="RMK3",F604="-"),"E",IF(H604&gt;69.5,"A",IF(H604&gt;59.5,"B",IF(H604&gt;49.5,"C",IF(AND(D10="*PROGRAM",J10="RMK1",H604&lt;49.5),"F",IF(AND(D10="*PROGRAM",J10="RMK2",H604&lt;49.5),"F",IF(AND(D10="*PROGRAM",J10="RMK3",H604&lt;49.5),"E",IF(H604&gt;44.5,"D",IF(AND(J10="RMK3",H604&lt;44.5),"E",IF(AND(J10="RMK2",H604&lt;44.5),"F",IF(AND(J10="RMK1",H604&gt;39.5),"E","F")))))))))))))))</f>
        <v/>
      </c>
      <c r="J604" s="23" t="str">
        <f>IF(H604="ERROR","ERROR",IF(I604="","",IF(AND(J10="RMK3",I604="E",K604&lt;&gt;""),"*FAIL",IF(AND(J10="RMK1",I604="F",K604&lt;&gt;""),"*FAIL",IF(AND(J10="RMK2",I604="F",K604&lt;&gt;""),"*FAIL",IF(AND(J10="RMK1",K604&lt;&gt;""),"*PASS",IF(AND(J10="RMK2",K604&lt;&gt;""),"*PASS",IF(AND(J10="RMK3",K604&lt;&gt;""),"*PASS",IF(AND(J10="RMK3",I604="E"),"FAIL",IF(AND(J10="RMK1",I604="F"),"FAIL",IF(AND(J10="RMK2",I604="F"),"FAIL",IF(J10="RMK1","PASS",IF(J10="RMK2","PASS",IF(J10="RMK3","PASS","ERROR"))))))))))))))</f>
        <v/>
      </c>
      <c r="K604" s="22" t="str">
        <f>IF(Sheet1!I405="","",Sheet1!I405)</f>
        <v/>
      </c>
    </row>
    <row r="605" spans="1:11" x14ac:dyDescent="0.35">
      <c r="A605" s="4">
        <v>405</v>
      </c>
      <c r="B605" s="19" t="str">
        <f>IF(Sheet1!B406="","",Sheet1!B406)</f>
        <v/>
      </c>
      <c r="C605" s="4" t="str">
        <f>IF(Sheet1!C406="","",Sheet1!C406)</f>
        <v/>
      </c>
      <c r="D605" s="4" t="str">
        <f>IF(Sheet1!D406="","",Sheet1!D406)</f>
        <v/>
      </c>
      <c r="E605" s="4" t="str">
        <f>IF(Sheet1!E406="","",Sheet1!E406)</f>
        <v/>
      </c>
      <c r="F605" s="4" t="str">
        <f>IF(Sheet1!F406="","",Sheet1!F406)</f>
        <v/>
      </c>
      <c r="G605" s="4" t="str">
        <f>IF(Sheet1!G406="","",Sheet1!G406)</f>
        <v/>
      </c>
      <c r="H605" s="13" t="str">
        <f>IF(AND(E605="",F605="",G605=""),"",IF(K605&lt;&gt;"",SUM(E605:G605)+K605,IF(SUM(E605:G605)&gt;100,"ERROR",IF(AND(E10="TEST",SUM(E605:G605)&lt;=100),SUM(E605:G605),IF(AND(E10="*TEST",F605="",E605&lt;=30,G605&lt;=70),SUM(E605:G605),IF(AND(E10="*TEST",F605&lt;=20,E605&lt;=20,G605&lt;=60),SUM(E605:G605),IF(AND(E10="*TEST",F605="-",E605&lt;=20,G605&lt;=60),SUM(E605:G605),"ERROR")))))))</f>
        <v/>
      </c>
      <c r="I605" s="4" t="str">
        <f>IF(H605="ERROR","ERROR",IF(H605="","",IF(AND(F10="*LAB",J10="RMK1",F605="-"),"F",IF(AND(F10="*LAB",J10="RMK2",F605="-"),"F",IF(AND(F10="*LAB",J10="RMK3",F605="-"),"E",IF(H605&gt;69.5,"A",IF(H605&gt;59.5,"B",IF(H605&gt;49.5,"C",IF(AND(D10="*PROGRAM",J10="RMK1",H605&lt;49.5),"F",IF(AND(D10="*PROGRAM",J10="RMK2",H605&lt;49.5),"F",IF(AND(D10="*PROGRAM",J10="RMK3",H605&lt;49.5),"E",IF(H605&gt;44.5,"D",IF(AND(J10="RMK3",H605&lt;44.5),"E",IF(AND(J10="RMK2",H605&lt;44.5),"F",IF(AND(J10="RMK1",H605&gt;39.5),"E","F")))))))))))))))</f>
        <v/>
      </c>
      <c r="J605" s="23" t="str">
        <f>IF(H605="ERROR","ERROR",IF(I605="","",IF(AND(J10="RMK3",I605="E",K605&lt;&gt;""),"*FAIL",IF(AND(J10="RMK1",I605="F",K605&lt;&gt;""),"*FAIL",IF(AND(J10="RMK2",I605="F",K605&lt;&gt;""),"*FAIL",IF(AND(J10="RMK1",K605&lt;&gt;""),"*PASS",IF(AND(J10="RMK2",K605&lt;&gt;""),"*PASS",IF(AND(J10="RMK3",K605&lt;&gt;""),"*PASS",IF(AND(J10="RMK3",I605="E"),"FAIL",IF(AND(J10="RMK1",I605="F"),"FAIL",IF(AND(J10="RMK2",I605="F"),"FAIL",IF(J10="RMK1","PASS",IF(J10="RMK2","PASS",IF(J10="RMK3","PASS","ERROR"))))))))))))))</f>
        <v/>
      </c>
      <c r="K605" s="22" t="str">
        <f>IF(Sheet1!I406="","",Sheet1!I406)</f>
        <v/>
      </c>
    </row>
    <row r="606" spans="1:11" x14ac:dyDescent="0.35">
      <c r="A606" s="4">
        <v>406</v>
      </c>
      <c r="B606" s="19" t="str">
        <f>IF(Sheet1!B407="","",Sheet1!B407)</f>
        <v/>
      </c>
      <c r="C606" s="4" t="str">
        <f>IF(Sheet1!C407="","",Sheet1!C407)</f>
        <v/>
      </c>
      <c r="D606" s="4" t="str">
        <f>IF(Sheet1!D407="","",Sheet1!D407)</f>
        <v/>
      </c>
      <c r="E606" s="4" t="str">
        <f>IF(Sheet1!E407="","",Sheet1!E407)</f>
        <v/>
      </c>
      <c r="F606" s="4" t="str">
        <f>IF(Sheet1!F407="","",Sheet1!F407)</f>
        <v/>
      </c>
      <c r="G606" s="4" t="str">
        <f>IF(Sheet1!G407="","",Sheet1!G407)</f>
        <v/>
      </c>
      <c r="H606" s="13" t="str">
        <f>IF(AND(E606="",F606="",G606=""),"",IF(K606&lt;&gt;"",SUM(E606:G606)+K606,IF(SUM(E606:G606)&gt;100,"ERROR",IF(AND(E10="TEST",SUM(E606:G606)&lt;=100),SUM(E606:G606),IF(AND(E10="*TEST",F606="",E606&lt;=30,G606&lt;=70),SUM(E606:G606),IF(AND(E10="*TEST",F606&lt;=20,E606&lt;=20,G606&lt;=60),SUM(E606:G606),IF(AND(E10="*TEST",F606="-",E606&lt;=20,G606&lt;=60),SUM(E606:G606),"ERROR")))))))</f>
        <v/>
      </c>
      <c r="I606" s="4" t="str">
        <f>IF(H606="ERROR","ERROR",IF(H606="","",IF(AND(F10="*LAB",J10="RMK1",F606="-"),"F",IF(AND(F10="*LAB",J10="RMK2",F606="-"),"F",IF(AND(F10="*LAB",J10="RMK3",F606="-"),"E",IF(H606&gt;69.5,"A",IF(H606&gt;59.5,"B",IF(H606&gt;49.5,"C",IF(AND(D10="*PROGRAM",J10="RMK1",H606&lt;49.5),"F",IF(AND(D10="*PROGRAM",J10="RMK2",H606&lt;49.5),"F",IF(AND(D10="*PROGRAM",J10="RMK3",H606&lt;49.5),"E",IF(H606&gt;44.5,"D",IF(AND(J10="RMK3",H606&lt;44.5),"E",IF(AND(J10="RMK2",H606&lt;44.5),"F",IF(AND(J10="RMK1",H606&gt;39.5),"E","F")))))))))))))))</f>
        <v/>
      </c>
      <c r="J606" s="23" t="str">
        <f>IF(H606="ERROR","ERROR",IF(I606="","",IF(AND(J10="RMK3",I606="E",K606&lt;&gt;""),"*FAIL",IF(AND(J10="RMK1",I606="F",K606&lt;&gt;""),"*FAIL",IF(AND(J10="RMK2",I606="F",K606&lt;&gt;""),"*FAIL",IF(AND(J10="RMK1",K606&lt;&gt;""),"*PASS",IF(AND(J10="RMK2",K606&lt;&gt;""),"*PASS",IF(AND(J10="RMK3",K606&lt;&gt;""),"*PASS",IF(AND(J10="RMK3",I606="E"),"FAIL",IF(AND(J10="RMK1",I606="F"),"FAIL",IF(AND(J10="RMK2",I606="F"),"FAIL",IF(J10="RMK1","PASS",IF(J10="RMK2","PASS",IF(J10="RMK3","PASS","ERROR"))))))))))))))</f>
        <v/>
      </c>
      <c r="K606" s="22" t="str">
        <f>IF(Sheet1!I407="","",Sheet1!I407)</f>
        <v/>
      </c>
    </row>
    <row r="607" spans="1:11" x14ac:dyDescent="0.35">
      <c r="A607" s="4">
        <v>407</v>
      </c>
      <c r="B607" s="19" t="str">
        <f>IF(Sheet1!B408="","",Sheet1!B408)</f>
        <v/>
      </c>
      <c r="C607" s="4" t="str">
        <f>IF(Sheet1!C408="","",Sheet1!C408)</f>
        <v/>
      </c>
      <c r="D607" s="4" t="str">
        <f>IF(Sheet1!D408="","",Sheet1!D408)</f>
        <v/>
      </c>
      <c r="E607" s="4" t="str">
        <f>IF(Sheet1!E408="","",Sheet1!E408)</f>
        <v/>
      </c>
      <c r="F607" s="4" t="str">
        <f>IF(Sheet1!F408="","",Sheet1!F408)</f>
        <v/>
      </c>
      <c r="G607" s="4" t="str">
        <f>IF(Sheet1!G408="","",Sheet1!G408)</f>
        <v/>
      </c>
      <c r="H607" s="13" t="str">
        <f>IF(AND(E607="",F607="",G607=""),"",IF(K607&lt;&gt;"",SUM(E607:G607)+K607,IF(SUM(E607:G607)&gt;100,"ERROR",IF(AND(E10="TEST",SUM(E607:G607)&lt;=100),SUM(E607:G607),IF(AND(E10="*TEST",F607="",E607&lt;=30,G607&lt;=70),SUM(E607:G607),IF(AND(E10="*TEST",F607&lt;=20,E607&lt;=20,G607&lt;=60),SUM(E607:G607),IF(AND(E10="*TEST",F607="-",E607&lt;=20,G607&lt;=60),SUM(E607:G607),"ERROR")))))))</f>
        <v/>
      </c>
      <c r="I607" s="4" t="str">
        <f>IF(H607="ERROR","ERROR",IF(H607="","",IF(AND(F10="*LAB",J10="RMK1",F607="-"),"F",IF(AND(F10="*LAB",J10="RMK2",F607="-"),"F",IF(AND(F10="*LAB",J10="RMK3",F607="-"),"E",IF(H607&gt;69.5,"A",IF(H607&gt;59.5,"B",IF(H607&gt;49.5,"C",IF(AND(D10="*PROGRAM",J10="RMK1",H607&lt;49.5),"F",IF(AND(D10="*PROGRAM",J10="RMK2",H607&lt;49.5),"F",IF(AND(D10="*PROGRAM",J10="RMK3",H607&lt;49.5),"E",IF(H607&gt;44.5,"D",IF(AND(J10="RMK3",H607&lt;44.5),"E",IF(AND(J10="RMK2",H607&lt;44.5),"F",IF(AND(J10="RMK1",H607&gt;39.5),"E","F")))))))))))))))</f>
        <v/>
      </c>
      <c r="J607" s="23" t="str">
        <f>IF(H607="ERROR","ERROR",IF(I607="","",IF(AND(J10="RMK3",I607="E",K607&lt;&gt;""),"*FAIL",IF(AND(J10="RMK1",I607="F",K607&lt;&gt;""),"*FAIL",IF(AND(J10="RMK2",I607="F",K607&lt;&gt;""),"*FAIL",IF(AND(J10="RMK1",K607&lt;&gt;""),"*PASS",IF(AND(J10="RMK2",K607&lt;&gt;""),"*PASS",IF(AND(J10="RMK3",K607&lt;&gt;""),"*PASS",IF(AND(J10="RMK3",I607="E"),"FAIL",IF(AND(J10="RMK1",I607="F"),"FAIL",IF(AND(J10="RMK2",I607="F"),"FAIL",IF(J10="RMK1","PASS",IF(J10="RMK2","PASS",IF(J10="RMK3","PASS","ERROR"))))))))))))))</f>
        <v/>
      </c>
      <c r="K607" s="22" t="str">
        <f>IF(Sheet1!I408="","",Sheet1!I408)</f>
        <v/>
      </c>
    </row>
    <row r="608" spans="1:11" x14ac:dyDescent="0.35">
      <c r="A608" s="4">
        <v>408</v>
      </c>
      <c r="B608" s="19" t="str">
        <f>IF(Sheet1!B409="","",Sheet1!B409)</f>
        <v/>
      </c>
      <c r="C608" s="4" t="str">
        <f>IF(Sheet1!C409="","",Sheet1!C409)</f>
        <v/>
      </c>
      <c r="D608" s="4" t="str">
        <f>IF(Sheet1!D409="","",Sheet1!D409)</f>
        <v/>
      </c>
      <c r="E608" s="4" t="str">
        <f>IF(Sheet1!E409="","",Sheet1!E409)</f>
        <v/>
      </c>
      <c r="F608" s="4" t="str">
        <f>IF(Sheet1!F409="","",Sheet1!F409)</f>
        <v/>
      </c>
      <c r="G608" s="4" t="str">
        <f>IF(Sheet1!G409="","",Sheet1!G409)</f>
        <v/>
      </c>
      <c r="H608" s="13" t="str">
        <f>IF(AND(E608="",F608="",G608=""),"",IF(K608&lt;&gt;"",SUM(E608:G608)+K608,IF(SUM(E608:G608)&gt;100,"ERROR",IF(AND(E10="TEST",SUM(E608:G608)&lt;=100),SUM(E608:G608),IF(AND(E10="*TEST",F608="",E608&lt;=30,G608&lt;=70),SUM(E608:G608),IF(AND(E10="*TEST",F608&lt;=20,E608&lt;=20,G608&lt;=60),SUM(E608:G608),IF(AND(E10="*TEST",F608="-",E608&lt;=20,G608&lt;=60),SUM(E608:G608),"ERROR")))))))</f>
        <v/>
      </c>
      <c r="I608" s="4" t="str">
        <f>IF(H608="ERROR","ERROR",IF(H608="","",IF(AND(F10="*LAB",J10="RMK1",F608="-"),"F",IF(AND(F10="*LAB",J10="RMK2",F608="-"),"F",IF(AND(F10="*LAB",J10="RMK3",F608="-"),"E",IF(H608&gt;69.5,"A",IF(H608&gt;59.5,"B",IF(H608&gt;49.5,"C",IF(AND(D10="*PROGRAM",J10="RMK1",H608&lt;49.5),"F",IF(AND(D10="*PROGRAM",J10="RMK2",H608&lt;49.5),"F",IF(AND(D10="*PROGRAM",J10="RMK3",H608&lt;49.5),"E",IF(H608&gt;44.5,"D",IF(AND(J10="RMK3",H608&lt;44.5),"E",IF(AND(J10="RMK2",H608&lt;44.5),"F",IF(AND(J10="RMK1",H608&gt;39.5),"E","F")))))))))))))))</f>
        <v/>
      </c>
      <c r="J608" s="23" t="str">
        <f>IF(H608="ERROR","ERROR",IF(I608="","",IF(AND(J10="RMK3",I608="E",K608&lt;&gt;""),"*FAIL",IF(AND(J10="RMK1",I608="F",K608&lt;&gt;""),"*FAIL",IF(AND(J10="RMK2",I608="F",K608&lt;&gt;""),"*FAIL",IF(AND(J10="RMK1",K608&lt;&gt;""),"*PASS",IF(AND(J10="RMK2",K608&lt;&gt;""),"*PASS",IF(AND(J10="RMK3",K608&lt;&gt;""),"*PASS",IF(AND(J10="RMK3",I608="E"),"FAIL",IF(AND(J10="RMK1",I608="F"),"FAIL",IF(AND(J10="RMK2",I608="F"),"FAIL",IF(J10="RMK1","PASS",IF(J10="RMK2","PASS",IF(J10="RMK3","PASS","ERROR"))))))))))))))</f>
        <v/>
      </c>
      <c r="K608" s="22" t="str">
        <f>IF(Sheet1!I409="","",Sheet1!I409)</f>
        <v/>
      </c>
    </row>
    <row r="609" spans="1:11" x14ac:dyDescent="0.35">
      <c r="A609" s="4">
        <v>409</v>
      </c>
      <c r="B609" s="19" t="str">
        <f>IF(Sheet1!B410="","",Sheet1!B410)</f>
        <v/>
      </c>
      <c r="C609" s="4" t="str">
        <f>IF(Sheet1!C410="","",Sheet1!C410)</f>
        <v/>
      </c>
      <c r="D609" s="4" t="str">
        <f>IF(Sheet1!D410="","",Sheet1!D410)</f>
        <v/>
      </c>
      <c r="E609" s="4" t="str">
        <f>IF(Sheet1!E410="","",Sheet1!E410)</f>
        <v/>
      </c>
      <c r="F609" s="4" t="str">
        <f>IF(Sheet1!F410="","",Sheet1!F410)</f>
        <v/>
      </c>
      <c r="G609" s="4" t="str">
        <f>IF(Sheet1!G410="","",Sheet1!G410)</f>
        <v/>
      </c>
      <c r="H609" s="13" t="str">
        <f>IF(AND(E609="",F609="",G609=""),"",IF(K609&lt;&gt;"",SUM(E609:G609)+K609,IF(SUM(E609:G609)&gt;100,"ERROR",IF(AND(E10="TEST",SUM(E609:G609)&lt;=100),SUM(E609:G609),IF(AND(E10="*TEST",F609="",E609&lt;=30,G609&lt;=70),SUM(E609:G609),IF(AND(E10="*TEST",F609&lt;=20,E609&lt;=20,G609&lt;=60),SUM(E609:G609),IF(AND(E10="*TEST",F609="-",E609&lt;=20,G609&lt;=60),SUM(E609:G609),"ERROR")))))))</f>
        <v/>
      </c>
      <c r="I609" s="4" t="str">
        <f>IF(H609="ERROR","ERROR",IF(H609="","",IF(AND(F10="*LAB",J10="RMK1",F609="-"),"F",IF(AND(F10="*LAB",J10="RMK2",F609="-"),"F",IF(AND(F10="*LAB",J10="RMK3",F609="-"),"E",IF(H609&gt;69.5,"A",IF(H609&gt;59.5,"B",IF(H609&gt;49.5,"C",IF(AND(D10="*PROGRAM",J10="RMK1",H609&lt;49.5),"F",IF(AND(D10="*PROGRAM",J10="RMK2",H609&lt;49.5),"F",IF(AND(D10="*PROGRAM",J10="RMK3",H609&lt;49.5),"E",IF(H609&gt;44.5,"D",IF(AND(J10="RMK3",H609&lt;44.5),"E",IF(AND(J10="RMK2",H609&lt;44.5),"F",IF(AND(J10="RMK1",H609&gt;39.5),"E","F")))))))))))))))</f>
        <v/>
      </c>
      <c r="J609" s="23" t="str">
        <f>IF(H609="ERROR","ERROR",IF(I609="","",IF(AND(J10="RMK3",I609="E",K609&lt;&gt;""),"*FAIL",IF(AND(J10="RMK1",I609="F",K609&lt;&gt;""),"*FAIL",IF(AND(J10="RMK2",I609="F",K609&lt;&gt;""),"*FAIL",IF(AND(J10="RMK1",K609&lt;&gt;""),"*PASS",IF(AND(J10="RMK2",K609&lt;&gt;""),"*PASS",IF(AND(J10="RMK3",K609&lt;&gt;""),"*PASS",IF(AND(J10="RMK3",I609="E"),"FAIL",IF(AND(J10="RMK1",I609="F"),"FAIL",IF(AND(J10="RMK2",I609="F"),"FAIL",IF(J10="RMK1","PASS",IF(J10="RMK2","PASS",IF(J10="RMK3","PASS","ERROR"))))))))))))))</f>
        <v/>
      </c>
      <c r="K609" s="22" t="str">
        <f>IF(Sheet1!I410="","",Sheet1!I410)</f>
        <v/>
      </c>
    </row>
    <row r="610" spans="1:11" x14ac:dyDescent="0.35">
      <c r="A610" s="4">
        <v>410</v>
      </c>
      <c r="B610" s="19" t="str">
        <f>IF(Sheet1!B411="","",Sheet1!B411)</f>
        <v/>
      </c>
      <c r="C610" s="4" t="str">
        <f>IF(Sheet1!C411="","",Sheet1!C411)</f>
        <v/>
      </c>
      <c r="D610" s="4" t="str">
        <f>IF(Sheet1!D411="","",Sheet1!D411)</f>
        <v/>
      </c>
      <c r="E610" s="4" t="str">
        <f>IF(Sheet1!E411="","",Sheet1!E411)</f>
        <v/>
      </c>
      <c r="F610" s="4" t="str">
        <f>IF(Sheet1!F411="","",Sheet1!F411)</f>
        <v/>
      </c>
      <c r="G610" s="4" t="str">
        <f>IF(Sheet1!G411="","",Sheet1!G411)</f>
        <v/>
      </c>
      <c r="H610" s="13" t="str">
        <f>IF(AND(E610="",F610="",G610=""),"",IF(K610&lt;&gt;"",SUM(E610:G610)+K610,IF(SUM(E610:G610)&gt;100,"ERROR",IF(AND(E10="TEST",SUM(E610:G610)&lt;=100),SUM(E610:G610),IF(AND(E10="*TEST",F610="",E610&lt;=30,G610&lt;=70),SUM(E610:G610),IF(AND(E10="*TEST",F610&lt;=20,E610&lt;=20,G610&lt;=60),SUM(E610:G610),IF(AND(E10="*TEST",F610="-",E610&lt;=20,G610&lt;=60),SUM(E610:G610),"ERROR")))))))</f>
        <v/>
      </c>
      <c r="I610" s="4" t="str">
        <f>IF(H610="ERROR","ERROR",IF(H610="","",IF(AND(F10="*LAB",J10="RMK1",F610="-"),"F",IF(AND(F10="*LAB",J10="RMK2",F610="-"),"F",IF(AND(F10="*LAB",J10="RMK3",F610="-"),"E",IF(H610&gt;69.5,"A",IF(H610&gt;59.5,"B",IF(H610&gt;49.5,"C",IF(AND(D10="*PROGRAM",J10="RMK1",H610&lt;49.5),"F",IF(AND(D10="*PROGRAM",J10="RMK2",H610&lt;49.5),"F",IF(AND(D10="*PROGRAM",J10="RMK3",H610&lt;49.5),"E",IF(H610&gt;44.5,"D",IF(AND(J10="RMK3",H610&lt;44.5),"E",IF(AND(J10="RMK2",H610&lt;44.5),"F",IF(AND(J10="RMK1",H610&gt;39.5),"E","F")))))))))))))))</f>
        <v/>
      </c>
      <c r="J610" s="23" t="str">
        <f>IF(H610="ERROR","ERROR",IF(I610="","",IF(AND(J10="RMK3",I610="E",K610&lt;&gt;""),"*FAIL",IF(AND(J10="RMK1",I610="F",K610&lt;&gt;""),"*FAIL",IF(AND(J10="RMK2",I610="F",K610&lt;&gt;""),"*FAIL",IF(AND(J10="RMK1",K610&lt;&gt;""),"*PASS",IF(AND(J10="RMK2",K610&lt;&gt;""),"*PASS",IF(AND(J10="RMK3",K610&lt;&gt;""),"*PASS",IF(AND(J10="RMK3",I610="E"),"FAIL",IF(AND(J10="RMK1",I610="F"),"FAIL",IF(AND(J10="RMK2",I610="F"),"FAIL",IF(J10="RMK1","PASS",IF(J10="RMK2","PASS",IF(J10="RMK3","PASS","ERROR"))))))))))))))</f>
        <v/>
      </c>
      <c r="K610" s="22" t="str">
        <f>IF(Sheet1!I411="","",Sheet1!I411)</f>
        <v/>
      </c>
    </row>
    <row r="611" spans="1:11" x14ac:dyDescent="0.35">
      <c r="A611" s="4">
        <v>411</v>
      </c>
      <c r="B611" s="19" t="str">
        <f>IF(Sheet1!B412="","",Sheet1!B412)</f>
        <v/>
      </c>
      <c r="C611" s="4" t="str">
        <f>IF(Sheet1!C412="","",Sheet1!C412)</f>
        <v/>
      </c>
      <c r="D611" s="4" t="str">
        <f>IF(Sheet1!D412="","",Sheet1!D412)</f>
        <v/>
      </c>
      <c r="E611" s="4" t="str">
        <f>IF(Sheet1!E412="","",Sheet1!E412)</f>
        <v/>
      </c>
      <c r="F611" s="4" t="str">
        <f>IF(Sheet1!F412="","",Sheet1!F412)</f>
        <v/>
      </c>
      <c r="G611" s="4" t="str">
        <f>IF(Sheet1!G412="","",Sheet1!G412)</f>
        <v/>
      </c>
      <c r="H611" s="13" t="str">
        <f>IF(AND(E611="",F611="",G611=""),"",IF(K611&lt;&gt;"",SUM(E611:G611)+K611,IF(SUM(E611:G611)&gt;100,"ERROR",IF(AND(E10="TEST",SUM(E611:G611)&lt;=100),SUM(E611:G611),IF(AND(E10="*TEST",F611="",E611&lt;=30,G611&lt;=70),SUM(E611:G611),IF(AND(E10="*TEST",F611&lt;=20,E611&lt;=20,G611&lt;=60),SUM(E611:G611),IF(AND(E10="*TEST",F611="-",E611&lt;=20,G611&lt;=60),SUM(E611:G611),"ERROR")))))))</f>
        <v/>
      </c>
      <c r="I611" s="4" t="str">
        <f>IF(H611="ERROR","ERROR",IF(H611="","",IF(AND(F10="*LAB",J10="RMK1",F611="-"),"F",IF(AND(F10="*LAB",J10="RMK2",F611="-"),"F",IF(AND(F10="*LAB",J10="RMK3",F611="-"),"E",IF(H611&gt;69.5,"A",IF(H611&gt;59.5,"B",IF(H611&gt;49.5,"C",IF(AND(D10="*PROGRAM",J10="RMK1",H611&lt;49.5),"F",IF(AND(D10="*PROGRAM",J10="RMK2",H611&lt;49.5),"F",IF(AND(D10="*PROGRAM",J10="RMK3",H611&lt;49.5),"E",IF(H611&gt;44.5,"D",IF(AND(J10="RMK3",H611&lt;44.5),"E",IF(AND(J10="RMK2",H611&lt;44.5),"F",IF(AND(J10="RMK1",H611&gt;39.5),"E","F")))))))))))))))</f>
        <v/>
      </c>
      <c r="J611" s="23" t="str">
        <f>IF(H611="ERROR","ERROR",IF(I611="","",IF(AND(J10="RMK3",I611="E",K611&lt;&gt;""),"*FAIL",IF(AND(J10="RMK1",I611="F",K611&lt;&gt;""),"*FAIL",IF(AND(J10="RMK2",I611="F",K611&lt;&gt;""),"*FAIL",IF(AND(J10="RMK1",K611&lt;&gt;""),"*PASS",IF(AND(J10="RMK2",K611&lt;&gt;""),"*PASS",IF(AND(J10="RMK3",K611&lt;&gt;""),"*PASS",IF(AND(J10="RMK3",I611="E"),"FAIL",IF(AND(J10="RMK1",I611="F"),"FAIL",IF(AND(J10="RMK2",I611="F"),"FAIL",IF(J10="RMK1","PASS",IF(J10="RMK2","PASS",IF(J10="RMK3","PASS","ERROR"))))))))))))))</f>
        <v/>
      </c>
      <c r="K611" s="22" t="str">
        <f>IF(Sheet1!I412="","",Sheet1!I412)</f>
        <v/>
      </c>
    </row>
    <row r="612" spans="1:11" x14ac:dyDescent="0.35">
      <c r="A612" s="4">
        <v>412</v>
      </c>
      <c r="B612" s="19" t="str">
        <f>IF(Sheet1!B413="","",Sheet1!B413)</f>
        <v/>
      </c>
      <c r="C612" s="4" t="str">
        <f>IF(Sheet1!C413="","",Sheet1!C413)</f>
        <v/>
      </c>
      <c r="D612" s="4" t="str">
        <f>IF(Sheet1!D413="","",Sheet1!D413)</f>
        <v/>
      </c>
      <c r="E612" s="4" t="str">
        <f>IF(Sheet1!E413="","",Sheet1!E413)</f>
        <v/>
      </c>
      <c r="F612" s="4" t="str">
        <f>IF(Sheet1!F413="","",Sheet1!F413)</f>
        <v/>
      </c>
      <c r="G612" s="4" t="str">
        <f>IF(Sheet1!G413="","",Sheet1!G413)</f>
        <v/>
      </c>
      <c r="H612" s="13" t="str">
        <f>IF(AND(E612="",F612="",G612=""),"",IF(K612&lt;&gt;"",SUM(E612:G612)+K612,IF(SUM(E612:G612)&gt;100,"ERROR",IF(AND(E10="TEST",SUM(E612:G612)&lt;=100),SUM(E612:G612),IF(AND(E10="*TEST",F612="",E612&lt;=30,G612&lt;=70),SUM(E612:G612),IF(AND(E10="*TEST",F612&lt;=20,E612&lt;=20,G612&lt;=60),SUM(E612:G612),IF(AND(E10="*TEST",F612="-",E612&lt;=20,G612&lt;=60),SUM(E612:G612),"ERROR")))))))</f>
        <v/>
      </c>
      <c r="I612" s="4" t="str">
        <f>IF(H612="ERROR","ERROR",IF(H612="","",IF(AND(F10="*LAB",J10="RMK1",F612="-"),"F",IF(AND(F10="*LAB",J10="RMK2",F612="-"),"F",IF(AND(F10="*LAB",J10="RMK3",F612="-"),"E",IF(H612&gt;69.5,"A",IF(H612&gt;59.5,"B",IF(H612&gt;49.5,"C",IF(AND(D10="*PROGRAM",J10="RMK1",H612&lt;49.5),"F",IF(AND(D10="*PROGRAM",J10="RMK2",H612&lt;49.5),"F",IF(AND(D10="*PROGRAM",J10="RMK3",H612&lt;49.5),"E",IF(H612&gt;44.5,"D",IF(AND(J10="RMK3",H612&lt;44.5),"E",IF(AND(J10="RMK2",H612&lt;44.5),"F",IF(AND(J10="RMK1",H612&gt;39.5),"E","F")))))))))))))))</f>
        <v/>
      </c>
      <c r="J612" s="23" t="str">
        <f>IF(H612="ERROR","ERROR",IF(I612="","",IF(AND(J10="RMK3",I612="E",K612&lt;&gt;""),"*FAIL",IF(AND(J10="RMK1",I612="F",K612&lt;&gt;""),"*FAIL",IF(AND(J10="RMK2",I612="F",K612&lt;&gt;""),"*FAIL",IF(AND(J10="RMK1",K612&lt;&gt;""),"*PASS",IF(AND(J10="RMK2",K612&lt;&gt;""),"*PASS",IF(AND(J10="RMK3",K612&lt;&gt;""),"*PASS",IF(AND(J10="RMK3",I612="E"),"FAIL",IF(AND(J10="RMK1",I612="F"),"FAIL",IF(AND(J10="RMK2",I612="F"),"FAIL",IF(J10="RMK1","PASS",IF(J10="RMK2","PASS",IF(J10="RMK3","PASS","ERROR"))))))))))))))</f>
        <v/>
      </c>
      <c r="K612" s="22" t="str">
        <f>IF(Sheet1!I413="","",Sheet1!I413)</f>
        <v/>
      </c>
    </row>
    <row r="613" spans="1:11" x14ac:dyDescent="0.35">
      <c r="A613" s="4">
        <v>413</v>
      </c>
      <c r="B613" s="19" t="str">
        <f>IF(Sheet1!B414="","",Sheet1!B414)</f>
        <v/>
      </c>
      <c r="C613" s="4" t="str">
        <f>IF(Sheet1!C414="","",Sheet1!C414)</f>
        <v/>
      </c>
      <c r="D613" s="4" t="str">
        <f>IF(Sheet1!D414="","",Sheet1!D414)</f>
        <v/>
      </c>
      <c r="E613" s="4" t="str">
        <f>IF(Sheet1!E414="","",Sheet1!E414)</f>
        <v/>
      </c>
      <c r="F613" s="4" t="str">
        <f>IF(Sheet1!F414="","",Sheet1!F414)</f>
        <v/>
      </c>
      <c r="G613" s="4" t="str">
        <f>IF(Sheet1!G414="","",Sheet1!G414)</f>
        <v/>
      </c>
      <c r="H613" s="13" t="str">
        <f>IF(AND(E613="",F613="",G613=""),"",IF(K613&lt;&gt;"",SUM(E613:G613)+K613,IF(SUM(E613:G613)&gt;100,"ERROR",IF(AND(E10="TEST",SUM(E613:G613)&lt;=100),SUM(E613:G613),IF(AND(E10="*TEST",F613="",E613&lt;=30,G613&lt;=70),SUM(E613:G613),IF(AND(E10="*TEST",F613&lt;=20,E613&lt;=20,G613&lt;=60),SUM(E613:G613),IF(AND(E10="*TEST",F613="-",E613&lt;=20,G613&lt;=60),SUM(E613:G613),"ERROR")))))))</f>
        <v/>
      </c>
      <c r="I613" s="4" t="str">
        <f>IF(H613="ERROR","ERROR",IF(H613="","",IF(AND(F10="*LAB",J10="RMK1",F613="-"),"F",IF(AND(F10="*LAB",J10="RMK2",F613="-"),"F",IF(AND(F10="*LAB",J10="RMK3",F613="-"),"E",IF(H613&gt;69.5,"A",IF(H613&gt;59.5,"B",IF(H613&gt;49.5,"C",IF(AND(D10="*PROGRAM",J10="RMK1",H613&lt;49.5),"F",IF(AND(D10="*PROGRAM",J10="RMK2",H613&lt;49.5),"F",IF(AND(D10="*PROGRAM",J10="RMK3",H613&lt;49.5),"E",IF(H613&gt;44.5,"D",IF(AND(J10="RMK3",H613&lt;44.5),"E",IF(AND(J10="RMK2",H613&lt;44.5),"F",IF(AND(J10="RMK1",H613&gt;39.5),"E","F")))))))))))))))</f>
        <v/>
      </c>
      <c r="J613" s="23" t="str">
        <f>IF(H613="ERROR","ERROR",IF(I613="","",IF(AND(J10="RMK3",I613="E",K613&lt;&gt;""),"*FAIL",IF(AND(J10="RMK1",I613="F",K613&lt;&gt;""),"*FAIL",IF(AND(J10="RMK2",I613="F",K613&lt;&gt;""),"*FAIL",IF(AND(J10="RMK1",K613&lt;&gt;""),"*PASS",IF(AND(J10="RMK2",K613&lt;&gt;""),"*PASS",IF(AND(J10="RMK3",K613&lt;&gt;""),"*PASS",IF(AND(J10="RMK3",I613="E"),"FAIL",IF(AND(J10="RMK1",I613="F"),"FAIL",IF(AND(J10="RMK2",I613="F"),"FAIL",IF(J10="RMK1","PASS",IF(J10="RMK2","PASS",IF(J10="RMK3","PASS","ERROR"))))))))))))))</f>
        <v/>
      </c>
      <c r="K613" s="22" t="str">
        <f>IF(Sheet1!I414="","",Sheet1!I414)</f>
        <v/>
      </c>
    </row>
    <row r="614" spans="1:11" x14ac:dyDescent="0.35">
      <c r="A614" s="4">
        <v>414</v>
      </c>
      <c r="B614" s="19" t="str">
        <f>IF(Sheet1!B415="","",Sheet1!B415)</f>
        <v/>
      </c>
      <c r="C614" s="4" t="str">
        <f>IF(Sheet1!C415="","",Sheet1!C415)</f>
        <v/>
      </c>
      <c r="D614" s="4" t="str">
        <f>IF(Sheet1!D415="","",Sheet1!D415)</f>
        <v/>
      </c>
      <c r="E614" s="4" t="str">
        <f>IF(Sheet1!E415="","",Sheet1!E415)</f>
        <v/>
      </c>
      <c r="F614" s="4" t="str">
        <f>IF(Sheet1!F415="","",Sheet1!F415)</f>
        <v/>
      </c>
      <c r="G614" s="4" t="str">
        <f>IF(Sheet1!G415="","",Sheet1!G415)</f>
        <v/>
      </c>
      <c r="H614" s="13" t="str">
        <f>IF(AND(E614="",F614="",G614=""),"",IF(K614&lt;&gt;"",SUM(E614:G614)+K614,IF(SUM(E614:G614)&gt;100,"ERROR",IF(AND(E10="TEST",SUM(E614:G614)&lt;=100),SUM(E614:G614),IF(AND(E10="*TEST",F614="",E614&lt;=30,G614&lt;=70),SUM(E614:G614),IF(AND(E10="*TEST",F614&lt;=20,E614&lt;=20,G614&lt;=60),SUM(E614:G614),IF(AND(E10="*TEST",F614="-",E614&lt;=20,G614&lt;=60),SUM(E614:G614),"ERROR")))))))</f>
        <v/>
      </c>
      <c r="I614" s="4" t="str">
        <f>IF(H614="ERROR","ERROR",IF(H614="","",IF(AND(F10="*LAB",J10="RMK1",F614="-"),"F",IF(AND(F10="*LAB",J10="RMK2",F614="-"),"F",IF(AND(F10="*LAB",J10="RMK3",F614="-"),"E",IF(H614&gt;69.5,"A",IF(H614&gt;59.5,"B",IF(H614&gt;49.5,"C",IF(AND(D10="*PROGRAM",J10="RMK1",H614&lt;49.5),"F",IF(AND(D10="*PROGRAM",J10="RMK2",H614&lt;49.5),"F",IF(AND(D10="*PROGRAM",J10="RMK3",H614&lt;49.5),"E",IF(H614&gt;44.5,"D",IF(AND(J10="RMK3",H614&lt;44.5),"E",IF(AND(J10="RMK2",H614&lt;44.5),"F",IF(AND(J10="RMK1",H614&gt;39.5),"E","F")))))))))))))))</f>
        <v/>
      </c>
      <c r="J614" s="23" t="str">
        <f>IF(H614="ERROR","ERROR",IF(I614="","",IF(AND(J10="RMK3",I614="E",K614&lt;&gt;""),"*FAIL",IF(AND(J10="RMK1",I614="F",K614&lt;&gt;""),"*FAIL",IF(AND(J10="RMK2",I614="F",K614&lt;&gt;""),"*FAIL",IF(AND(J10="RMK1",K614&lt;&gt;""),"*PASS",IF(AND(J10="RMK2",K614&lt;&gt;""),"*PASS",IF(AND(J10="RMK3",K614&lt;&gt;""),"*PASS",IF(AND(J10="RMK3",I614="E"),"FAIL",IF(AND(J10="RMK1",I614="F"),"FAIL",IF(AND(J10="RMK2",I614="F"),"FAIL",IF(J10="RMK1","PASS",IF(J10="RMK2","PASS",IF(J10="RMK3","PASS","ERROR"))))))))))))))</f>
        <v/>
      </c>
      <c r="K614" s="22" t="str">
        <f>IF(Sheet1!I415="","",Sheet1!I415)</f>
        <v/>
      </c>
    </row>
    <row r="615" spans="1:11" x14ac:dyDescent="0.35">
      <c r="A615" s="4">
        <v>415</v>
      </c>
      <c r="B615" s="19" t="str">
        <f>IF(Sheet1!B416="","",Sheet1!B416)</f>
        <v/>
      </c>
      <c r="C615" s="4" t="str">
        <f>IF(Sheet1!C416="","",Sheet1!C416)</f>
        <v/>
      </c>
      <c r="D615" s="4" t="str">
        <f>IF(Sheet1!D416="","",Sheet1!D416)</f>
        <v/>
      </c>
      <c r="E615" s="4" t="str">
        <f>IF(Sheet1!E416="","",Sheet1!E416)</f>
        <v/>
      </c>
      <c r="F615" s="4" t="str">
        <f>IF(Sheet1!F416="","",Sheet1!F416)</f>
        <v/>
      </c>
      <c r="G615" s="4" t="str">
        <f>IF(Sheet1!G416="","",Sheet1!G416)</f>
        <v/>
      </c>
      <c r="H615" s="13" t="str">
        <f>IF(AND(E615="",F615="",G615=""),"",IF(K615&lt;&gt;"",SUM(E615:G615)+K615,IF(SUM(E615:G615)&gt;100,"ERROR",IF(AND(E10="TEST",SUM(E615:G615)&lt;=100),SUM(E615:G615),IF(AND(E10="*TEST",F615="",E615&lt;=30,G615&lt;=70),SUM(E615:G615),IF(AND(E10="*TEST",F615&lt;=20,E615&lt;=20,G615&lt;=60),SUM(E615:G615),IF(AND(E10="*TEST",F615="-",E615&lt;=20,G615&lt;=60),SUM(E615:G615),"ERROR")))))))</f>
        <v/>
      </c>
      <c r="I615" s="4" t="str">
        <f>IF(H615="ERROR","ERROR",IF(H615="","",IF(AND(F10="*LAB",J10="RMK1",F615="-"),"F",IF(AND(F10="*LAB",J10="RMK2",F615="-"),"F",IF(AND(F10="*LAB",J10="RMK3",F615="-"),"E",IF(H615&gt;69.5,"A",IF(H615&gt;59.5,"B",IF(H615&gt;49.5,"C",IF(AND(D10="*PROGRAM",J10="RMK1",H615&lt;49.5),"F",IF(AND(D10="*PROGRAM",J10="RMK2",H615&lt;49.5),"F",IF(AND(D10="*PROGRAM",J10="RMK3",H615&lt;49.5),"E",IF(H615&gt;44.5,"D",IF(AND(J10="RMK3",H615&lt;44.5),"E",IF(AND(J10="RMK2",H615&lt;44.5),"F",IF(AND(J10="RMK1",H615&gt;39.5),"E","F")))))))))))))))</f>
        <v/>
      </c>
      <c r="J615" s="23" t="str">
        <f>IF(H615="ERROR","ERROR",IF(I615="","",IF(AND(J10="RMK3",I615="E",K615&lt;&gt;""),"*FAIL",IF(AND(J10="RMK1",I615="F",K615&lt;&gt;""),"*FAIL",IF(AND(J10="RMK2",I615="F",K615&lt;&gt;""),"*FAIL",IF(AND(J10="RMK1",K615&lt;&gt;""),"*PASS",IF(AND(J10="RMK2",K615&lt;&gt;""),"*PASS",IF(AND(J10="RMK3",K615&lt;&gt;""),"*PASS",IF(AND(J10="RMK3",I615="E"),"FAIL",IF(AND(J10="RMK1",I615="F"),"FAIL",IF(AND(J10="RMK2",I615="F"),"FAIL",IF(J10="RMK1","PASS",IF(J10="RMK2","PASS",IF(J10="RMK3","PASS","ERROR"))))))))))))))</f>
        <v/>
      </c>
      <c r="K615" s="22" t="str">
        <f>IF(Sheet1!I416="","",Sheet1!I416)</f>
        <v/>
      </c>
    </row>
    <row r="616" spans="1:11" x14ac:dyDescent="0.35">
      <c r="A616" s="4">
        <v>416</v>
      </c>
      <c r="B616" s="19" t="str">
        <f>IF(Sheet1!B417="","",Sheet1!B417)</f>
        <v/>
      </c>
      <c r="C616" s="4" t="str">
        <f>IF(Sheet1!C417="","",Sheet1!C417)</f>
        <v/>
      </c>
      <c r="D616" s="4" t="str">
        <f>IF(Sheet1!D417="","",Sheet1!D417)</f>
        <v/>
      </c>
      <c r="E616" s="4" t="str">
        <f>IF(Sheet1!E417="","",Sheet1!E417)</f>
        <v/>
      </c>
      <c r="F616" s="4" t="str">
        <f>IF(Sheet1!F417="","",Sheet1!F417)</f>
        <v/>
      </c>
      <c r="G616" s="4" t="str">
        <f>IF(Sheet1!G417="","",Sheet1!G417)</f>
        <v/>
      </c>
      <c r="H616" s="13" t="str">
        <f>IF(AND(E616="",F616="",G616=""),"",IF(K616&lt;&gt;"",SUM(E616:G616)+K616,IF(SUM(E616:G616)&gt;100,"ERROR",IF(AND(E10="TEST",SUM(E616:G616)&lt;=100),SUM(E616:G616),IF(AND(E10="*TEST",F616="",E616&lt;=30,G616&lt;=70),SUM(E616:G616),IF(AND(E10="*TEST",F616&lt;=20,E616&lt;=20,G616&lt;=60),SUM(E616:G616),IF(AND(E10="*TEST",F616="-",E616&lt;=20,G616&lt;=60),SUM(E616:G616),"ERROR")))))))</f>
        <v/>
      </c>
      <c r="I616" s="4" t="str">
        <f>IF(H616="ERROR","ERROR",IF(H616="","",IF(AND(F10="*LAB",J10="RMK1",F616="-"),"F",IF(AND(F10="*LAB",J10="RMK2",F616="-"),"F",IF(AND(F10="*LAB",J10="RMK3",F616="-"),"E",IF(H616&gt;69.5,"A",IF(H616&gt;59.5,"B",IF(H616&gt;49.5,"C",IF(AND(D10="*PROGRAM",J10="RMK1",H616&lt;49.5),"F",IF(AND(D10="*PROGRAM",J10="RMK2",H616&lt;49.5),"F",IF(AND(D10="*PROGRAM",J10="RMK3",H616&lt;49.5),"E",IF(H616&gt;44.5,"D",IF(AND(J10="RMK3",H616&lt;44.5),"E",IF(AND(J10="RMK2",H616&lt;44.5),"F",IF(AND(J10="RMK1",H616&gt;39.5),"E","F")))))))))))))))</f>
        <v/>
      </c>
      <c r="J616" s="23" t="str">
        <f>IF(H616="ERROR","ERROR",IF(I616="","",IF(AND(J10="RMK3",I616="E",K616&lt;&gt;""),"*FAIL",IF(AND(J10="RMK1",I616="F",K616&lt;&gt;""),"*FAIL",IF(AND(J10="RMK2",I616="F",K616&lt;&gt;""),"*FAIL",IF(AND(J10="RMK1",K616&lt;&gt;""),"*PASS",IF(AND(J10="RMK2",K616&lt;&gt;""),"*PASS",IF(AND(J10="RMK3",K616&lt;&gt;""),"*PASS",IF(AND(J10="RMK3",I616="E"),"FAIL",IF(AND(J10="RMK1",I616="F"),"FAIL",IF(AND(J10="RMK2",I616="F"),"FAIL",IF(J10="RMK1","PASS",IF(J10="RMK2","PASS",IF(J10="RMK3","PASS","ERROR"))))))))))))))</f>
        <v/>
      </c>
      <c r="K616" s="22" t="str">
        <f>IF(Sheet1!I417="","",Sheet1!I417)</f>
        <v/>
      </c>
    </row>
    <row r="617" spans="1:11" x14ac:dyDescent="0.35">
      <c r="A617" s="4">
        <v>417</v>
      </c>
      <c r="B617" s="19" t="str">
        <f>IF(Sheet1!B418="","",Sheet1!B418)</f>
        <v/>
      </c>
      <c r="C617" s="4" t="str">
        <f>IF(Sheet1!C418="","",Sheet1!C418)</f>
        <v/>
      </c>
      <c r="D617" s="4" t="str">
        <f>IF(Sheet1!D418="","",Sheet1!D418)</f>
        <v/>
      </c>
      <c r="E617" s="4" t="str">
        <f>IF(Sheet1!E418="","",Sheet1!E418)</f>
        <v/>
      </c>
      <c r="F617" s="4" t="str">
        <f>IF(Sheet1!F418="","",Sheet1!F418)</f>
        <v/>
      </c>
      <c r="G617" s="4" t="str">
        <f>IF(Sheet1!G418="","",Sheet1!G418)</f>
        <v/>
      </c>
      <c r="H617" s="13" t="str">
        <f>IF(AND(E617="",F617="",G617=""),"",IF(K617&lt;&gt;"",SUM(E617:G617)+K617,IF(SUM(E617:G617)&gt;100,"ERROR",IF(AND(E10="TEST",SUM(E617:G617)&lt;=100),SUM(E617:G617),IF(AND(E10="*TEST",F617="",E617&lt;=30,G617&lt;=70),SUM(E617:G617),IF(AND(E10="*TEST",F617&lt;=20,E617&lt;=20,G617&lt;=60),SUM(E617:G617),IF(AND(E10="*TEST",F617="-",E617&lt;=20,G617&lt;=60),SUM(E617:G617),"ERROR")))))))</f>
        <v/>
      </c>
      <c r="I617" s="4" t="str">
        <f>IF(H617="ERROR","ERROR",IF(H617="","",IF(AND(F10="*LAB",J10="RMK1",F617="-"),"F",IF(AND(F10="*LAB",J10="RMK2",F617="-"),"F",IF(AND(F10="*LAB",J10="RMK3",F617="-"),"E",IF(H617&gt;69.5,"A",IF(H617&gt;59.5,"B",IF(H617&gt;49.5,"C",IF(AND(D10="*PROGRAM",J10="RMK1",H617&lt;49.5),"F",IF(AND(D10="*PROGRAM",J10="RMK2",H617&lt;49.5),"F",IF(AND(D10="*PROGRAM",J10="RMK3",H617&lt;49.5),"E",IF(H617&gt;44.5,"D",IF(AND(J10="RMK3",H617&lt;44.5),"E",IF(AND(J10="RMK2",H617&lt;44.5),"F",IF(AND(J10="RMK1",H617&gt;39.5),"E","F")))))))))))))))</f>
        <v/>
      </c>
      <c r="J617" s="23" t="str">
        <f>IF(H617="ERROR","ERROR",IF(I617="","",IF(AND(J10="RMK3",I617="E",K617&lt;&gt;""),"*FAIL",IF(AND(J10="RMK1",I617="F",K617&lt;&gt;""),"*FAIL",IF(AND(J10="RMK2",I617="F",K617&lt;&gt;""),"*FAIL",IF(AND(J10="RMK1",K617&lt;&gt;""),"*PASS",IF(AND(J10="RMK2",K617&lt;&gt;""),"*PASS",IF(AND(J10="RMK3",K617&lt;&gt;""),"*PASS",IF(AND(J10="RMK3",I617="E"),"FAIL",IF(AND(J10="RMK1",I617="F"),"FAIL",IF(AND(J10="RMK2",I617="F"),"FAIL",IF(J10="RMK1","PASS",IF(J10="RMK2","PASS",IF(J10="RMK3","PASS","ERROR"))))))))))))))</f>
        <v/>
      </c>
      <c r="K617" s="22" t="str">
        <f>IF(Sheet1!I418="","",Sheet1!I418)</f>
        <v/>
      </c>
    </row>
    <row r="618" spans="1:11" x14ac:dyDescent="0.35">
      <c r="A618" s="4">
        <v>418</v>
      </c>
      <c r="B618" s="19" t="str">
        <f>IF(Sheet1!B419="","",Sheet1!B419)</f>
        <v/>
      </c>
      <c r="C618" s="4" t="str">
        <f>IF(Sheet1!C419="","",Sheet1!C419)</f>
        <v/>
      </c>
      <c r="D618" s="4" t="str">
        <f>IF(Sheet1!D419="","",Sheet1!D419)</f>
        <v/>
      </c>
      <c r="E618" s="4" t="str">
        <f>IF(Sheet1!E419="","",Sheet1!E419)</f>
        <v/>
      </c>
      <c r="F618" s="4" t="str">
        <f>IF(Sheet1!F419="","",Sheet1!F419)</f>
        <v/>
      </c>
      <c r="G618" s="4" t="str">
        <f>IF(Sheet1!G419="","",Sheet1!G419)</f>
        <v/>
      </c>
      <c r="H618" s="13" t="str">
        <f>IF(AND(E618="",F618="",G618=""),"",IF(K618&lt;&gt;"",SUM(E618:G618)+K618,IF(SUM(E618:G618)&gt;100,"ERROR",IF(AND(E10="TEST",SUM(E618:G618)&lt;=100),SUM(E618:G618),IF(AND(E10="*TEST",F618="",E618&lt;=30,G618&lt;=70),SUM(E618:G618),IF(AND(E10="*TEST",F618&lt;=20,E618&lt;=20,G618&lt;=60),SUM(E618:G618),IF(AND(E10="*TEST",F618="-",E618&lt;=20,G618&lt;=60),SUM(E618:G618),"ERROR")))))))</f>
        <v/>
      </c>
      <c r="I618" s="4" t="str">
        <f>IF(H618="ERROR","ERROR",IF(H618="","",IF(AND(F10="*LAB",J10="RMK1",F618="-"),"F",IF(AND(F10="*LAB",J10="RMK2",F618="-"),"F",IF(AND(F10="*LAB",J10="RMK3",F618="-"),"E",IF(H618&gt;69.5,"A",IF(H618&gt;59.5,"B",IF(H618&gt;49.5,"C",IF(AND(D10="*PROGRAM",J10="RMK1",H618&lt;49.5),"F",IF(AND(D10="*PROGRAM",J10="RMK2",H618&lt;49.5),"F",IF(AND(D10="*PROGRAM",J10="RMK3",H618&lt;49.5),"E",IF(H618&gt;44.5,"D",IF(AND(J10="RMK3",H618&lt;44.5),"E",IF(AND(J10="RMK2",H618&lt;44.5),"F",IF(AND(J10="RMK1",H618&gt;39.5),"E","F")))))))))))))))</f>
        <v/>
      </c>
      <c r="J618" s="23" t="str">
        <f>IF(H618="ERROR","ERROR",IF(I618="","",IF(AND(J10="RMK3",I618="E",K618&lt;&gt;""),"*FAIL",IF(AND(J10="RMK1",I618="F",K618&lt;&gt;""),"*FAIL",IF(AND(J10="RMK2",I618="F",K618&lt;&gt;""),"*FAIL",IF(AND(J10="RMK1",K618&lt;&gt;""),"*PASS",IF(AND(J10="RMK2",K618&lt;&gt;""),"*PASS",IF(AND(J10="RMK3",K618&lt;&gt;""),"*PASS",IF(AND(J10="RMK3",I618="E"),"FAIL",IF(AND(J10="RMK1",I618="F"),"FAIL",IF(AND(J10="RMK2",I618="F"),"FAIL",IF(J10="RMK1","PASS",IF(J10="RMK2","PASS",IF(J10="RMK3","PASS","ERROR"))))))))))))))</f>
        <v/>
      </c>
      <c r="K618" s="22" t="str">
        <f>IF(Sheet1!I419="","",Sheet1!I419)</f>
        <v/>
      </c>
    </row>
    <row r="619" spans="1:11" x14ac:dyDescent="0.35">
      <c r="A619" s="4">
        <v>419</v>
      </c>
      <c r="B619" s="19" t="str">
        <f>IF(Sheet1!B420="","",Sheet1!B420)</f>
        <v/>
      </c>
      <c r="C619" s="4" t="str">
        <f>IF(Sheet1!C420="","",Sheet1!C420)</f>
        <v/>
      </c>
      <c r="D619" s="4" t="str">
        <f>IF(Sheet1!D420="","",Sheet1!D420)</f>
        <v/>
      </c>
      <c r="E619" s="4" t="str">
        <f>IF(Sheet1!E420="","",Sheet1!E420)</f>
        <v/>
      </c>
      <c r="F619" s="4" t="str">
        <f>IF(Sheet1!F420="","",Sheet1!F420)</f>
        <v/>
      </c>
      <c r="G619" s="4" t="str">
        <f>IF(Sheet1!G420="","",Sheet1!G420)</f>
        <v/>
      </c>
      <c r="H619" s="13" t="str">
        <f>IF(AND(E619="",F619="",G619=""),"",IF(K619&lt;&gt;"",SUM(E619:G619)+K619,IF(SUM(E619:G619)&gt;100,"ERROR",IF(AND(E10="TEST",SUM(E619:G619)&lt;=100),SUM(E619:G619),IF(AND(E10="*TEST",F619="",E619&lt;=30,G619&lt;=70),SUM(E619:G619),IF(AND(E10="*TEST",F619&lt;=20,E619&lt;=20,G619&lt;=60),SUM(E619:G619),IF(AND(E10="*TEST",F619="-",E619&lt;=20,G619&lt;=60),SUM(E619:G619),"ERROR")))))))</f>
        <v/>
      </c>
      <c r="I619" s="4" t="str">
        <f>IF(H619="ERROR","ERROR",IF(H619="","",IF(AND(F10="*LAB",J10="RMK1",F619="-"),"F",IF(AND(F10="*LAB",J10="RMK2",F619="-"),"F",IF(AND(F10="*LAB",J10="RMK3",F619="-"),"E",IF(H619&gt;69.5,"A",IF(H619&gt;59.5,"B",IF(H619&gt;49.5,"C",IF(AND(D10="*PROGRAM",J10="RMK1",H619&lt;49.5),"F",IF(AND(D10="*PROGRAM",J10="RMK2",H619&lt;49.5),"F",IF(AND(D10="*PROGRAM",J10="RMK3",H619&lt;49.5),"E",IF(H619&gt;44.5,"D",IF(AND(J10="RMK3",H619&lt;44.5),"E",IF(AND(J10="RMK2",H619&lt;44.5),"F",IF(AND(J10="RMK1",H619&gt;39.5),"E","F")))))))))))))))</f>
        <v/>
      </c>
      <c r="J619" s="23" t="str">
        <f>IF(H619="ERROR","ERROR",IF(I619="","",IF(AND(J10="RMK3",I619="E",K619&lt;&gt;""),"*FAIL",IF(AND(J10="RMK1",I619="F",K619&lt;&gt;""),"*FAIL",IF(AND(J10="RMK2",I619="F",K619&lt;&gt;""),"*FAIL",IF(AND(J10="RMK1",K619&lt;&gt;""),"*PASS",IF(AND(J10="RMK2",K619&lt;&gt;""),"*PASS",IF(AND(J10="RMK3",K619&lt;&gt;""),"*PASS",IF(AND(J10="RMK3",I619="E"),"FAIL",IF(AND(J10="RMK1",I619="F"),"FAIL",IF(AND(J10="RMK2",I619="F"),"FAIL",IF(J10="RMK1","PASS",IF(J10="RMK2","PASS",IF(J10="RMK3","PASS","ERROR"))))))))))))))</f>
        <v/>
      </c>
      <c r="K619" s="22" t="str">
        <f>IF(Sheet1!I420="","",Sheet1!I420)</f>
        <v/>
      </c>
    </row>
    <row r="620" spans="1:11" x14ac:dyDescent="0.35">
      <c r="A620" s="4">
        <v>420</v>
      </c>
      <c r="B620" s="19" t="str">
        <f>IF(Sheet1!B421="","",Sheet1!B421)</f>
        <v/>
      </c>
      <c r="C620" s="4" t="str">
        <f>IF(Sheet1!C421="","",Sheet1!C421)</f>
        <v/>
      </c>
      <c r="D620" s="4" t="str">
        <f>IF(Sheet1!D421="","",Sheet1!D421)</f>
        <v/>
      </c>
      <c r="E620" s="4" t="str">
        <f>IF(Sheet1!E421="","",Sheet1!E421)</f>
        <v/>
      </c>
      <c r="F620" s="4" t="str">
        <f>IF(Sheet1!F421="","",Sheet1!F421)</f>
        <v/>
      </c>
      <c r="G620" s="4" t="str">
        <f>IF(Sheet1!G421="","",Sheet1!G421)</f>
        <v/>
      </c>
      <c r="H620" s="13" t="str">
        <f>IF(AND(E620="",F620="",G620=""),"",IF(K620&lt;&gt;"",SUM(E620:G620)+K620,IF(SUM(E620:G620)&gt;100,"ERROR",IF(AND(E10="TEST",SUM(E620:G620)&lt;=100),SUM(E620:G620),IF(AND(E10="*TEST",F620="",E620&lt;=30,G620&lt;=70),SUM(E620:G620),IF(AND(E10="*TEST",F620&lt;=20,E620&lt;=20,G620&lt;=60),SUM(E620:G620),IF(AND(E10="*TEST",F620="-",E620&lt;=20,G620&lt;=60),SUM(E620:G620),"ERROR")))))))</f>
        <v/>
      </c>
      <c r="I620" s="4" t="str">
        <f>IF(H620="ERROR","ERROR",IF(H620="","",IF(AND(F10="*LAB",J10="RMK1",F620="-"),"F",IF(AND(F10="*LAB",J10="RMK2",F620="-"),"F",IF(AND(F10="*LAB",J10="RMK3",F620="-"),"E",IF(H620&gt;69.5,"A",IF(H620&gt;59.5,"B",IF(H620&gt;49.5,"C",IF(AND(D10="*PROGRAM",J10="RMK1",H620&lt;49.5),"F",IF(AND(D10="*PROGRAM",J10="RMK2",H620&lt;49.5),"F",IF(AND(D10="*PROGRAM",J10="RMK3",H620&lt;49.5),"E",IF(H620&gt;44.5,"D",IF(AND(J10="RMK3",H620&lt;44.5),"E",IF(AND(J10="RMK2",H620&lt;44.5),"F",IF(AND(J10="RMK1",H620&gt;39.5),"E","F")))))))))))))))</f>
        <v/>
      </c>
      <c r="J620" s="23" t="str">
        <f>IF(H620="ERROR","ERROR",IF(I620="","",IF(AND(J10="RMK3",I620="E",K620&lt;&gt;""),"*FAIL",IF(AND(J10="RMK1",I620="F",K620&lt;&gt;""),"*FAIL",IF(AND(J10="RMK2",I620="F",K620&lt;&gt;""),"*FAIL",IF(AND(J10="RMK1",K620&lt;&gt;""),"*PASS",IF(AND(J10="RMK2",K620&lt;&gt;""),"*PASS",IF(AND(J10="RMK3",K620&lt;&gt;""),"*PASS",IF(AND(J10="RMK3",I620="E"),"FAIL",IF(AND(J10="RMK1",I620="F"),"FAIL",IF(AND(J10="RMK2",I620="F"),"FAIL",IF(J10="RMK1","PASS",IF(J10="RMK2","PASS",IF(J10="RMK3","PASS","ERROR"))))))))))))))</f>
        <v/>
      </c>
      <c r="K620" s="22" t="str">
        <f>IF(Sheet1!I421="","",Sheet1!I421)</f>
        <v/>
      </c>
    </row>
    <row r="621" spans="1:11" x14ac:dyDescent="0.35">
      <c r="A621" s="4">
        <v>421</v>
      </c>
      <c r="B621" s="19" t="str">
        <f>IF(Sheet1!B422="","",Sheet1!B422)</f>
        <v/>
      </c>
      <c r="C621" s="4" t="str">
        <f>IF(Sheet1!C422="","",Sheet1!C422)</f>
        <v/>
      </c>
      <c r="D621" s="4" t="str">
        <f>IF(Sheet1!D422="","",Sheet1!D422)</f>
        <v/>
      </c>
      <c r="E621" s="4" t="str">
        <f>IF(Sheet1!E422="","",Sheet1!E422)</f>
        <v/>
      </c>
      <c r="F621" s="4" t="str">
        <f>IF(Sheet1!F422="","",Sheet1!F422)</f>
        <v/>
      </c>
      <c r="G621" s="4" t="str">
        <f>IF(Sheet1!G422="","",Sheet1!G422)</f>
        <v/>
      </c>
      <c r="H621" s="13" t="str">
        <f>IF(AND(E621="",F621="",G621=""),"",IF(K621&lt;&gt;"",SUM(E621:G621)+K621,IF(SUM(E621:G621)&gt;100,"ERROR",IF(AND(E10="TEST",SUM(E621:G621)&lt;=100),SUM(E621:G621),IF(AND(E10="*TEST",F621="",E621&lt;=30,G621&lt;=70),SUM(E621:G621),IF(AND(E10="*TEST",F621&lt;=20,E621&lt;=20,G621&lt;=60),SUM(E621:G621),IF(AND(E10="*TEST",F621="-",E621&lt;=20,G621&lt;=60),SUM(E621:G621),"ERROR")))))))</f>
        <v/>
      </c>
      <c r="I621" s="4" t="str">
        <f>IF(H621="ERROR","ERROR",IF(H621="","",IF(AND(F10="*LAB",J10="RMK1",F621="-"),"F",IF(AND(F10="*LAB",J10="RMK2",F621="-"),"F",IF(AND(F10="*LAB",J10="RMK3",F621="-"),"E",IF(H621&gt;69.5,"A",IF(H621&gt;59.5,"B",IF(H621&gt;49.5,"C",IF(AND(D10="*PROGRAM",J10="RMK1",H621&lt;49.5),"F",IF(AND(D10="*PROGRAM",J10="RMK2",H621&lt;49.5),"F",IF(AND(D10="*PROGRAM",J10="RMK3",H621&lt;49.5),"E",IF(H621&gt;44.5,"D",IF(AND(J10="RMK3",H621&lt;44.5),"E",IF(AND(J10="RMK2",H621&lt;44.5),"F",IF(AND(J10="RMK1",H621&gt;39.5),"E","F")))))))))))))))</f>
        <v/>
      </c>
      <c r="J621" s="23" t="str">
        <f>IF(H621="ERROR","ERROR",IF(I621="","",IF(AND(J10="RMK3",I621="E",K621&lt;&gt;""),"*FAIL",IF(AND(J10="RMK1",I621="F",K621&lt;&gt;""),"*FAIL",IF(AND(J10="RMK2",I621="F",K621&lt;&gt;""),"*FAIL",IF(AND(J10="RMK1",K621&lt;&gt;""),"*PASS",IF(AND(J10="RMK2",K621&lt;&gt;""),"*PASS",IF(AND(J10="RMK3",K621&lt;&gt;""),"*PASS",IF(AND(J10="RMK3",I621="E"),"FAIL",IF(AND(J10="RMK1",I621="F"),"FAIL",IF(AND(J10="RMK2",I621="F"),"FAIL",IF(J10="RMK1","PASS",IF(J10="RMK2","PASS",IF(J10="RMK3","PASS","ERROR"))))))))))))))</f>
        <v/>
      </c>
      <c r="K621" s="22" t="str">
        <f>IF(Sheet1!I422="","",Sheet1!I422)</f>
        <v/>
      </c>
    </row>
    <row r="622" spans="1:11" x14ac:dyDescent="0.35">
      <c r="A622" s="4">
        <v>422</v>
      </c>
      <c r="B622" s="19" t="str">
        <f>IF(Sheet1!B423="","",Sheet1!B423)</f>
        <v/>
      </c>
      <c r="C622" s="4" t="str">
        <f>IF(Sheet1!C423="","",Sheet1!C423)</f>
        <v/>
      </c>
      <c r="D622" s="4" t="str">
        <f>IF(Sheet1!D423="","",Sheet1!D423)</f>
        <v/>
      </c>
      <c r="E622" s="4" t="str">
        <f>IF(Sheet1!E423="","",Sheet1!E423)</f>
        <v/>
      </c>
      <c r="F622" s="4" t="str">
        <f>IF(Sheet1!F423="","",Sheet1!F423)</f>
        <v/>
      </c>
      <c r="G622" s="4" t="str">
        <f>IF(Sheet1!G423="","",Sheet1!G423)</f>
        <v/>
      </c>
      <c r="H622" s="13" t="str">
        <f>IF(AND(E622="",F622="",G622=""),"",IF(K622&lt;&gt;"",SUM(E622:G622)+K622,IF(SUM(E622:G622)&gt;100,"ERROR",IF(AND(E10="TEST",SUM(E622:G622)&lt;=100),SUM(E622:G622),IF(AND(E10="*TEST",F622="",E622&lt;=30,G622&lt;=70),SUM(E622:G622),IF(AND(E10="*TEST",F622&lt;=20,E622&lt;=20,G622&lt;=60),SUM(E622:G622),IF(AND(E10="*TEST",F622="-",E622&lt;=20,G622&lt;=60),SUM(E622:G622),"ERROR")))))))</f>
        <v/>
      </c>
      <c r="I622" s="4" t="str">
        <f>IF(H622="ERROR","ERROR",IF(H622="","",IF(AND(F10="*LAB",J10="RMK1",F622="-"),"F",IF(AND(F10="*LAB",J10="RMK2",F622="-"),"F",IF(AND(F10="*LAB",J10="RMK3",F622="-"),"E",IF(H622&gt;69.5,"A",IF(H622&gt;59.5,"B",IF(H622&gt;49.5,"C",IF(AND(D10="*PROGRAM",J10="RMK1",H622&lt;49.5),"F",IF(AND(D10="*PROGRAM",J10="RMK2",H622&lt;49.5),"F",IF(AND(D10="*PROGRAM",J10="RMK3",H622&lt;49.5),"E",IF(H622&gt;44.5,"D",IF(AND(J10="RMK3",H622&lt;44.5),"E",IF(AND(J10="RMK2",H622&lt;44.5),"F",IF(AND(J10="RMK1",H622&gt;39.5),"E","F")))))))))))))))</f>
        <v/>
      </c>
      <c r="J622" s="23" t="str">
        <f>IF(H622="ERROR","ERROR",IF(I622="","",IF(AND(J10="RMK3",I622="E",K622&lt;&gt;""),"*FAIL",IF(AND(J10="RMK1",I622="F",K622&lt;&gt;""),"*FAIL",IF(AND(J10="RMK2",I622="F",K622&lt;&gt;""),"*FAIL",IF(AND(J10="RMK1",K622&lt;&gt;""),"*PASS",IF(AND(J10="RMK2",K622&lt;&gt;""),"*PASS",IF(AND(J10="RMK3",K622&lt;&gt;""),"*PASS",IF(AND(J10="RMK3",I622="E"),"FAIL",IF(AND(J10="RMK1",I622="F"),"FAIL",IF(AND(J10="RMK2",I622="F"),"FAIL",IF(J10="RMK1","PASS",IF(J10="RMK2","PASS",IF(J10="RMK3","PASS","ERROR"))))))))))))))</f>
        <v/>
      </c>
      <c r="K622" s="22" t="str">
        <f>IF(Sheet1!I423="","",Sheet1!I423)</f>
        <v/>
      </c>
    </row>
    <row r="623" spans="1:11" x14ac:dyDescent="0.35">
      <c r="A623" s="4">
        <v>423</v>
      </c>
      <c r="B623" s="19" t="str">
        <f>IF(Sheet1!B424="","",Sheet1!B424)</f>
        <v/>
      </c>
      <c r="C623" s="4" t="str">
        <f>IF(Sheet1!C424="","",Sheet1!C424)</f>
        <v/>
      </c>
      <c r="D623" s="4" t="str">
        <f>IF(Sheet1!D424="","",Sheet1!D424)</f>
        <v/>
      </c>
      <c r="E623" s="4" t="str">
        <f>IF(Sheet1!E424="","",Sheet1!E424)</f>
        <v/>
      </c>
      <c r="F623" s="4" t="str">
        <f>IF(Sheet1!F424="","",Sheet1!F424)</f>
        <v/>
      </c>
      <c r="G623" s="4" t="str">
        <f>IF(Sheet1!G424="","",Sheet1!G424)</f>
        <v/>
      </c>
      <c r="H623" s="13" t="str">
        <f>IF(AND(E623="",F623="",G623=""),"",IF(K623&lt;&gt;"",SUM(E623:G623)+K623,IF(SUM(E623:G623)&gt;100,"ERROR",IF(AND(E10="TEST",SUM(E623:G623)&lt;=100),SUM(E623:G623),IF(AND(E10="*TEST",F623="",E623&lt;=30,G623&lt;=70),SUM(E623:G623),IF(AND(E10="*TEST",F623&lt;=20,E623&lt;=20,G623&lt;=60),SUM(E623:G623),IF(AND(E10="*TEST",F623="-",E623&lt;=20,G623&lt;=60),SUM(E623:G623),"ERROR")))))))</f>
        <v/>
      </c>
      <c r="I623" s="4" t="str">
        <f>IF(H623="ERROR","ERROR",IF(H623="","",IF(AND(F10="*LAB",J10="RMK1",F623="-"),"F",IF(AND(F10="*LAB",J10="RMK2",F623="-"),"F",IF(AND(F10="*LAB",J10="RMK3",F623="-"),"E",IF(H623&gt;69.5,"A",IF(H623&gt;59.5,"B",IF(H623&gt;49.5,"C",IF(AND(D10="*PROGRAM",J10="RMK1",H623&lt;49.5),"F",IF(AND(D10="*PROGRAM",J10="RMK2",H623&lt;49.5),"F",IF(AND(D10="*PROGRAM",J10="RMK3",H623&lt;49.5),"E",IF(H623&gt;44.5,"D",IF(AND(J10="RMK3",H623&lt;44.5),"E",IF(AND(J10="RMK2",H623&lt;44.5),"F",IF(AND(J10="RMK1",H623&gt;39.5),"E","F")))))))))))))))</f>
        <v/>
      </c>
      <c r="J623" s="23" t="str">
        <f>IF(H623="ERROR","ERROR",IF(I623="","",IF(AND(J10="RMK3",I623="E",K623&lt;&gt;""),"*FAIL",IF(AND(J10="RMK1",I623="F",K623&lt;&gt;""),"*FAIL",IF(AND(J10="RMK2",I623="F",K623&lt;&gt;""),"*FAIL",IF(AND(J10="RMK1",K623&lt;&gt;""),"*PASS",IF(AND(J10="RMK2",K623&lt;&gt;""),"*PASS",IF(AND(J10="RMK3",K623&lt;&gt;""),"*PASS",IF(AND(J10="RMK3",I623="E"),"FAIL",IF(AND(J10="RMK1",I623="F"),"FAIL",IF(AND(J10="RMK2",I623="F"),"FAIL",IF(J10="RMK1","PASS",IF(J10="RMK2","PASS",IF(J10="RMK3","PASS","ERROR"))))))))))))))</f>
        <v/>
      </c>
      <c r="K623" s="22" t="str">
        <f>IF(Sheet1!I424="","",Sheet1!I424)</f>
        <v/>
      </c>
    </row>
    <row r="624" spans="1:11" x14ac:dyDescent="0.35">
      <c r="A624" s="4">
        <v>424</v>
      </c>
      <c r="B624" s="19" t="str">
        <f>IF(Sheet1!B425="","",Sheet1!B425)</f>
        <v/>
      </c>
      <c r="C624" s="4" t="str">
        <f>IF(Sheet1!C425="","",Sheet1!C425)</f>
        <v/>
      </c>
      <c r="D624" s="4" t="str">
        <f>IF(Sheet1!D425="","",Sheet1!D425)</f>
        <v/>
      </c>
      <c r="E624" s="4" t="str">
        <f>IF(Sheet1!E425="","",Sheet1!E425)</f>
        <v/>
      </c>
      <c r="F624" s="4" t="str">
        <f>IF(Sheet1!F425="","",Sheet1!F425)</f>
        <v/>
      </c>
      <c r="G624" s="4" t="str">
        <f>IF(Sheet1!G425="","",Sheet1!G425)</f>
        <v/>
      </c>
      <c r="H624" s="13" t="str">
        <f>IF(AND(E624="",F624="",G624=""),"",IF(K624&lt;&gt;"",SUM(E624:G624)+K624,IF(SUM(E624:G624)&gt;100,"ERROR",IF(AND(E10="TEST",SUM(E624:G624)&lt;=100),SUM(E624:G624),IF(AND(E10="*TEST",F624="",E624&lt;=30,G624&lt;=70),SUM(E624:G624),IF(AND(E10="*TEST",F624&lt;=20,E624&lt;=20,G624&lt;=60),SUM(E624:G624),IF(AND(E10="*TEST",F624="-",E624&lt;=20,G624&lt;=60),SUM(E624:G624),"ERROR")))))))</f>
        <v/>
      </c>
      <c r="I624" s="4" t="str">
        <f>IF(H624="ERROR","ERROR",IF(H624="","",IF(AND(F10="*LAB",J10="RMK1",F624="-"),"F",IF(AND(F10="*LAB",J10="RMK2",F624="-"),"F",IF(AND(F10="*LAB",J10="RMK3",F624="-"),"E",IF(H624&gt;69.5,"A",IF(H624&gt;59.5,"B",IF(H624&gt;49.5,"C",IF(AND(D10="*PROGRAM",J10="RMK1",H624&lt;49.5),"F",IF(AND(D10="*PROGRAM",J10="RMK2",H624&lt;49.5),"F",IF(AND(D10="*PROGRAM",J10="RMK3",H624&lt;49.5),"E",IF(H624&gt;44.5,"D",IF(AND(J10="RMK3",H624&lt;44.5),"E",IF(AND(J10="RMK2",H624&lt;44.5),"F",IF(AND(J10="RMK1",H624&gt;39.5),"E","F")))))))))))))))</f>
        <v/>
      </c>
      <c r="J624" s="23" t="str">
        <f>IF(H624="ERROR","ERROR",IF(I624="","",IF(AND(J10="RMK3",I624="E",K624&lt;&gt;""),"*FAIL",IF(AND(J10="RMK1",I624="F",K624&lt;&gt;""),"*FAIL",IF(AND(J10="RMK2",I624="F",K624&lt;&gt;""),"*FAIL",IF(AND(J10="RMK1",K624&lt;&gt;""),"*PASS",IF(AND(J10="RMK2",K624&lt;&gt;""),"*PASS",IF(AND(J10="RMK3",K624&lt;&gt;""),"*PASS",IF(AND(J10="RMK3",I624="E"),"FAIL",IF(AND(J10="RMK1",I624="F"),"FAIL",IF(AND(J10="RMK2",I624="F"),"FAIL",IF(J10="RMK1","PASS",IF(J10="RMK2","PASS",IF(J10="RMK3","PASS","ERROR"))))))))))))))</f>
        <v/>
      </c>
      <c r="K624" s="22" t="str">
        <f>IF(Sheet1!I425="","",Sheet1!I425)</f>
        <v/>
      </c>
    </row>
    <row r="625" spans="1:11" x14ac:dyDescent="0.35">
      <c r="A625" s="4">
        <v>425</v>
      </c>
      <c r="B625" s="19" t="str">
        <f>IF(Sheet1!B426="","",Sheet1!B426)</f>
        <v/>
      </c>
      <c r="C625" s="4" t="str">
        <f>IF(Sheet1!C426="","",Sheet1!C426)</f>
        <v/>
      </c>
      <c r="D625" s="4" t="str">
        <f>IF(Sheet1!D426="","",Sheet1!D426)</f>
        <v/>
      </c>
      <c r="E625" s="4" t="str">
        <f>IF(Sheet1!E426="","",Sheet1!E426)</f>
        <v/>
      </c>
      <c r="F625" s="4" t="str">
        <f>IF(Sheet1!F426="","",Sheet1!F426)</f>
        <v/>
      </c>
      <c r="G625" s="4" t="str">
        <f>IF(Sheet1!G426="","",Sheet1!G426)</f>
        <v/>
      </c>
      <c r="H625" s="13" t="str">
        <f>IF(AND(E625="",F625="",G625=""),"",IF(K625&lt;&gt;"",SUM(E625:G625)+K625,IF(SUM(E625:G625)&gt;100,"ERROR",IF(AND(E10="TEST",SUM(E625:G625)&lt;=100),SUM(E625:G625),IF(AND(E10="*TEST",F625="",E625&lt;=30,G625&lt;=70),SUM(E625:G625),IF(AND(E10="*TEST",F625&lt;=20,E625&lt;=20,G625&lt;=60),SUM(E625:G625),IF(AND(E10="*TEST",F625="-",E625&lt;=20,G625&lt;=60),SUM(E625:G625),"ERROR")))))))</f>
        <v/>
      </c>
      <c r="I625" s="4" t="str">
        <f>IF(H625="ERROR","ERROR",IF(H625="","",IF(AND(F10="*LAB",J10="RMK1",F625="-"),"F",IF(AND(F10="*LAB",J10="RMK2",F625="-"),"F",IF(AND(F10="*LAB",J10="RMK3",F625="-"),"E",IF(H625&gt;69.5,"A",IF(H625&gt;59.5,"B",IF(H625&gt;49.5,"C",IF(AND(D10="*PROGRAM",J10="RMK1",H625&lt;49.5),"F",IF(AND(D10="*PROGRAM",J10="RMK2",H625&lt;49.5),"F",IF(AND(D10="*PROGRAM",J10="RMK3",H625&lt;49.5),"E",IF(H625&gt;44.5,"D",IF(AND(J10="RMK3",H625&lt;44.5),"E",IF(AND(J10="RMK2",H625&lt;44.5),"F",IF(AND(J10="RMK1",H625&gt;39.5),"E","F")))))))))))))))</f>
        <v/>
      </c>
      <c r="J625" s="23" t="str">
        <f>IF(H625="ERROR","ERROR",IF(I625="","",IF(AND(J10="RMK3",I625="E",K625&lt;&gt;""),"*FAIL",IF(AND(J10="RMK1",I625="F",K625&lt;&gt;""),"*FAIL",IF(AND(J10="RMK2",I625="F",K625&lt;&gt;""),"*FAIL",IF(AND(J10="RMK1",K625&lt;&gt;""),"*PASS",IF(AND(J10="RMK2",K625&lt;&gt;""),"*PASS",IF(AND(J10="RMK3",K625&lt;&gt;""),"*PASS",IF(AND(J10="RMK3",I625="E"),"FAIL",IF(AND(J10="RMK1",I625="F"),"FAIL",IF(AND(J10="RMK2",I625="F"),"FAIL",IF(J10="RMK1","PASS",IF(J10="RMK2","PASS",IF(J10="RMK3","PASS","ERROR"))))))))))))))</f>
        <v/>
      </c>
      <c r="K625" s="22" t="str">
        <f>IF(Sheet1!I426="","",Sheet1!I426)</f>
        <v/>
      </c>
    </row>
    <row r="626" spans="1:11" x14ac:dyDescent="0.35">
      <c r="A626" s="4">
        <v>426</v>
      </c>
      <c r="B626" s="19" t="str">
        <f>IF(Sheet1!B427="","",Sheet1!B427)</f>
        <v/>
      </c>
      <c r="C626" s="4" t="str">
        <f>IF(Sheet1!C427="","",Sheet1!C427)</f>
        <v/>
      </c>
      <c r="D626" s="4" t="str">
        <f>IF(Sheet1!D427="","",Sheet1!D427)</f>
        <v/>
      </c>
      <c r="E626" s="4" t="str">
        <f>IF(Sheet1!E427="","",Sheet1!E427)</f>
        <v/>
      </c>
      <c r="F626" s="4" t="str">
        <f>IF(Sheet1!F427="","",Sheet1!F427)</f>
        <v/>
      </c>
      <c r="G626" s="4" t="str">
        <f>IF(Sheet1!G427="","",Sheet1!G427)</f>
        <v/>
      </c>
      <c r="H626" s="13" t="str">
        <f>IF(AND(E626="",F626="",G626=""),"",IF(K626&lt;&gt;"",SUM(E626:G626)+K626,IF(SUM(E626:G626)&gt;100,"ERROR",IF(AND(E10="TEST",SUM(E626:G626)&lt;=100),SUM(E626:G626),IF(AND(E10="*TEST",F626="",E626&lt;=30,G626&lt;=70),SUM(E626:G626),IF(AND(E10="*TEST",F626&lt;=20,E626&lt;=20,G626&lt;=60),SUM(E626:G626),IF(AND(E10="*TEST",F626="-",E626&lt;=20,G626&lt;=60),SUM(E626:G626),"ERROR")))))))</f>
        <v/>
      </c>
      <c r="I626" s="4" t="str">
        <f>IF(H626="ERROR","ERROR",IF(H626="","",IF(AND(F10="*LAB",J10="RMK1",F626="-"),"F",IF(AND(F10="*LAB",J10="RMK2",F626="-"),"F",IF(AND(F10="*LAB",J10="RMK3",F626="-"),"E",IF(H626&gt;69.5,"A",IF(H626&gt;59.5,"B",IF(H626&gt;49.5,"C",IF(AND(D10="*PROGRAM",J10="RMK1",H626&lt;49.5),"F",IF(AND(D10="*PROGRAM",J10="RMK2",H626&lt;49.5),"F",IF(AND(D10="*PROGRAM",J10="RMK3",H626&lt;49.5),"E",IF(H626&gt;44.5,"D",IF(AND(J10="RMK3",H626&lt;44.5),"E",IF(AND(J10="RMK2",H626&lt;44.5),"F",IF(AND(J10="RMK1",H626&gt;39.5),"E","F")))))))))))))))</f>
        <v/>
      </c>
      <c r="J626" s="23" t="str">
        <f>IF(H626="ERROR","ERROR",IF(I626="","",IF(AND(J10="RMK3",I626="E",K626&lt;&gt;""),"*FAIL",IF(AND(J10="RMK1",I626="F",K626&lt;&gt;""),"*FAIL",IF(AND(J10="RMK2",I626="F",K626&lt;&gt;""),"*FAIL",IF(AND(J10="RMK1",K626&lt;&gt;""),"*PASS",IF(AND(J10="RMK2",K626&lt;&gt;""),"*PASS",IF(AND(J10="RMK3",K626&lt;&gt;""),"*PASS",IF(AND(J10="RMK3",I626="E"),"FAIL",IF(AND(J10="RMK1",I626="F"),"FAIL",IF(AND(J10="RMK2",I626="F"),"FAIL",IF(J10="RMK1","PASS",IF(J10="RMK2","PASS",IF(J10="RMK3","PASS","ERROR"))))))))))))))</f>
        <v/>
      </c>
      <c r="K626" s="22" t="str">
        <f>IF(Sheet1!I427="","",Sheet1!I427)</f>
        <v/>
      </c>
    </row>
    <row r="627" spans="1:11" x14ac:dyDescent="0.35">
      <c r="A627" s="4">
        <v>427</v>
      </c>
      <c r="B627" s="19" t="str">
        <f>IF(Sheet1!B428="","",Sheet1!B428)</f>
        <v/>
      </c>
      <c r="C627" s="4" t="str">
        <f>IF(Sheet1!C428="","",Sheet1!C428)</f>
        <v/>
      </c>
      <c r="D627" s="4" t="str">
        <f>IF(Sheet1!D428="","",Sheet1!D428)</f>
        <v/>
      </c>
      <c r="E627" s="4" t="str">
        <f>IF(Sheet1!E428="","",Sheet1!E428)</f>
        <v/>
      </c>
      <c r="F627" s="4" t="str">
        <f>IF(Sheet1!F428="","",Sheet1!F428)</f>
        <v/>
      </c>
      <c r="G627" s="4" t="str">
        <f>IF(Sheet1!G428="","",Sheet1!G428)</f>
        <v/>
      </c>
      <c r="H627" s="13" t="str">
        <f>IF(AND(E627="",F627="",G627=""),"",IF(K627&lt;&gt;"",SUM(E627:G627)+K627,IF(SUM(E627:G627)&gt;100,"ERROR",IF(AND(E10="TEST",SUM(E627:G627)&lt;=100),SUM(E627:G627),IF(AND(E10="*TEST",F627="",E627&lt;=30,G627&lt;=70),SUM(E627:G627),IF(AND(E10="*TEST",F627&lt;=20,E627&lt;=20,G627&lt;=60),SUM(E627:G627),IF(AND(E10="*TEST",F627="-",E627&lt;=20,G627&lt;=60),SUM(E627:G627),"ERROR")))))))</f>
        <v/>
      </c>
      <c r="I627" s="4" t="str">
        <f>IF(H627="ERROR","ERROR",IF(H627="","",IF(AND(F10="*LAB",J10="RMK1",F627="-"),"F",IF(AND(F10="*LAB",J10="RMK2",F627="-"),"F",IF(AND(F10="*LAB",J10="RMK3",F627="-"),"E",IF(H627&gt;69.5,"A",IF(H627&gt;59.5,"B",IF(H627&gt;49.5,"C",IF(AND(D10="*PROGRAM",J10="RMK1",H627&lt;49.5),"F",IF(AND(D10="*PROGRAM",J10="RMK2",H627&lt;49.5),"F",IF(AND(D10="*PROGRAM",J10="RMK3",H627&lt;49.5),"E",IF(H627&gt;44.5,"D",IF(AND(J10="RMK3",H627&lt;44.5),"E",IF(AND(J10="RMK2",H627&lt;44.5),"F",IF(AND(J10="RMK1",H627&gt;39.5),"E","F")))))))))))))))</f>
        <v/>
      </c>
      <c r="J627" s="23" t="str">
        <f>IF(H627="ERROR","ERROR",IF(I627="","",IF(AND(J10="RMK3",I627="E",K627&lt;&gt;""),"*FAIL",IF(AND(J10="RMK1",I627="F",K627&lt;&gt;""),"*FAIL",IF(AND(J10="RMK2",I627="F",K627&lt;&gt;""),"*FAIL",IF(AND(J10="RMK1",K627&lt;&gt;""),"*PASS",IF(AND(J10="RMK2",K627&lt;&gt;""),"*PASS",IF(AND(J10="RMK3",K627&lt;&gt;""),"*PASS",IF(AND(J10="RMK3",I627="E"),"FAIL",IF(AND(J10="RMK1",I627="F"),"FAIL",IF(AND(J10="RMK2",I627="F"),"FAIL",IF(J10="RMK1","PASS",IF(J10="RMK2","PASS",IF(J10="RMK3","PASS","ERROR"))))))))))))))</f>
        <v/>
      </c>
      <c r="K627" s="22" t="str">
        <f>IF(Sheet1!I428="","",Sheet1!I428)</f>
        <v/>
      </c>
    </row>
    <row r="628" spans="1:11" x14ac:dyDescent="0.35">
      <c r="A628" s="4">
        <v>428</v>
      </c>
      <c r="B628" s="19" t="str">
        <f>IF(Sheet1!B429="","",Sheet1!B429)</f>
        <v/>
      </c>
      <c r="C628" s="4" t="str">
        <f>IF(Sheet1!C429="","",Sheet1!C429)</f>
        <v/>
      </c>
      <c r="D628" s="4" t="str">
        <f>IF(Sheet1!D429="","",Sheet1!D429)</f>
        <v/>
      </c>
      <c r="E628" s="4" t="str">
        <f>IF(Sheet1!E429="","",Sheet1!E429)</f>
        <v/>
      </c>
      <c r="F628" s="4" t="str">
        <f>IF(Sheet1!F429="","",Sheet1!F429)</f>
        <v/>
      </c>
      <c r="G628" s="4" t="str">
        <f>IF(Sheet1!G429="","",Sheet1!G429)</f>
        <v/>
      </c>
      <c r="H628" s="13" t="str">
        <f>IF(AND(E628="",F628="",G628=""),"",IF(K628&lt;&gt;"",SUM(E628:G628)+K628,IF(SUM(E628:G628)&gt;100,"ERROR",IF(AND(E10="TEST",SUM(E628:G628)&lt;=100),SUM(E628:G628),IF(AND(E10="*TEST",F628="",E628&lt;=30,G628&lt;=70),SUM(E628:G628),IF(AND(E10="*TEST",F628&lt;=20,E628&lt;=20,G628&lt;=60),SUM(E628:G628),IF(AND(E10="*TEST",F628="-",E628&lt;=20,G628&lt;=60),SUM(E628:G628),"ERROR")))))))</f>
        <v/>
      </c>
      <c r="I628" s="4" t="str">
        <f>IF(H628="ERROR","ERROR",IF(H628="","",IF(AND(F10="*LAB",J10="RMK1",F628="-"),"F",IF(AND(F10="*LAB",J10="RMK2",F628="-"),"F",IF(AND(F10="*LAB",J10="RMK3",F628="-"),"E",IF(H628&gt;69.5,"A",IF(H628&gt;59.5,"B",IF(H628&gt;49.5,"C",IF(AND(D10="*PROGRAM",J10="RMK1",H628&lt;49.5),"F",IF(AND(D10="*PROGRAM",J10="RMK2",H628&lt;49.5),"F",IF(AND(D10="*PROGRAM",J10="RMK3",H628&lt;49.5),"E",IF(H628&gt;44.5,"D",IF(AND(J10="RMK3",H628&lt;44.5),"E",IF(AND(J10="RMK2",H628&lt;44.5),"F",IF(AND(J10="RMK1",H628&gt;39.5),"E","F")))))))))))))))</f>
        <v/>
      </c>
      <c r="J628" s="23" t="str">
        <f>IF(H628="ERROR","ERROR",IF(I628="","",IF(AND(J10="RMK3",I628="E",K628&lt;&gt;""),"*FAIL",IF(AND(J10="RMK1",I628="F",K628&lt;&gt;""),"*FAIL",IF(AND(J10="RMK2",I628="F",K628&lt;&gt;""),"*FAIL",IF(AND(J10="RMK1",K628&lt;&gt;""),"*PASS",IF(AND(J10="RMK2",K628&lt;&gt;""),"*PASS",IF(AND(J10="RMK3",K628&lt;&gt;""),"*PASS",IF(AND(J10="RMK3",I628="E"),"FAIL",IF(AND(J10="RMK1",I628="F"),"FAIL",IF(AND(J10="RMK2",I628="F"),"FAIL",IF(J10="RMK1","PASS",IF(J10="RMK2","PASS",IF(J10="RMK3","PASS","ERROR"))))))))))))))</f>
        <v/>
      </c>
      <c r="K628" s="22" t="str">
        <f>IF(Sheet1!I429="","",Sheet1!I429)</f>
        <v/>
      </c>
    </row>
    <row r="629" spans="1:11" x14ac:dyDescent="0.35">
      <c r="A629" s="4">
        <v>429</v>
      </c>
      <c r="B629" s="19" t="str">
        <f>IF(Sheet1!B430="","",Sheet1!B430)</f>
        <v/>
      </c>
      <c r="C629" s="4" t="str">
        <f>IF(Sheet1!C430="","",Sheet1!C430)</f>
        <v/>
      </c>
      <c r="D629" s="4" t="str">
        <f>IF(Sheet1!D430="","",Sheet1!D430)</f>
        <v/>
      </c>
      <c r="E629" s="4" t="str">
        <f>IF(Sheet1!E430="","",Sheet1!E430)</f>
        <v/>
      </c>
      <c r="F629" s="4" t="str">
        <f>IF(Sheet1!F430="","",Sheet1!F430)</f>
        <v/>
      </c>
      <c r="G629" s="4" t="str">
        <f>IF(Sheet1!G430="","",Sheet1!G430)</f>
        <v/>
      </c>
      <c r="H629" s="13" t="str">
        <f>IF(AND(E629="",F629="",G629=""),"",IF(K629&lt;&gt;"",SUM(E629:G629)+K629,IF(SUM(E629:G629)&gt;100,"ERROR",IF(AND(E10="TEST",SUM(E629:G629)&lt;=100),SUM(E629:G629),IF(AND(E10="*TEST",F629="",E629&lt;=30,G629&lt;=70),SUM(E629:G629),IF(AND(E10="*TEST",F629&lt;=20,E629&lt;=20,G629&lt;=60),SUM(E629:G629),IF(AND(E10="*TEST",F629="-",E629&lt;=20,G629&lt;=60),SUM(E629:G629),"ERROR")))))))</f>
        <v/>
      </c>
      <c r="I629" s="4" t="str">
        <f>IF(H629="ERROR","ERROR",IF(H629="","",IF(AND(F10="*LAB",J10="RMK1",F629="-"),"F",IF(AND(F10="*LAB",J10="RMK2",F629="-"),"F",IF(AND(F10="*LAB",J10="RMK3",F629="-"),"E",IF(H629&gt;69.5,"A",IF(H629&gt;59.5,"B",IF(H629&gt;49.5,"C",IF(AND(D10="*PROGRAM",J10="RMK1",H629&lt;49.5),"F",IF(AND(D10="*PROGRAM",J10="RMK2",H629&lt;49.5),"F",IF(AND(D10="*PROGRAM",J10="RMK3",H629&lt;49.5),"E",IF(H629&gt;44.5,"D",IF(AND(J10="RMK3",H629&lt;44.5),"E",IF(AND(J10="RMK2",H629&lt;44.5),"F",IF(AND(J10="RMK1",H629&gt;39.5),"E","F")))))))))))))))</f>
        <v/>
      </c>
      <c r="J629" s="23" t="str">
        <f>IF(H629="ERROR","ERROR",IF(I629="","",IF(AND(J10="RMK3",I629="E",K629&lt;&gt;""),"*FAIL",IF(AND(J10="RMK1",I629="F",K629&lt;&gt;""),"*FAIL",IF(AND(J10="RMK2",I629="F",K629&lt;&gt;""),"*FAIL",IF(AND(J10="RMK1",K629&lt;&gt;""),"*PASS",IF(AND(J10="RMK2",K629&lt;&gt;""),"*PASS",IF(AND(J10="RMK3",K629&lt;&gt;""),"*PASS",IF(AND(J10="RMK3",I629="E"),"FAIL",IF(AND(J10="RMK1",I629="F"),"FAIL",IF(AND(J10="RMK2",I629="F"),"FAIL",IF(J10="RMK1","PASS",IF(J10="RMK2","PASS",IF(J10="RMK3","PASS","ERROR"))))))))))))))</f>
        <v/>
      </c>
      <c r="K629" s="22" t="str">
        <f>IF(Sheet1!I430="","",Sheet1!I430)</f>
        <v/>
      </c>
    </row>
    <row r="630" spans="1:11" x14ac:dyDescent="0.35">
      <c r="A630" s="4">
        <v>430</v>
      </c>
      <c r="B630" s="19" t="str">
        <f>IF(Sheet1!B431="","",Sheet1!B431)</f>
        <v/>
      </c>
      <c r="C630" s="4" t="str">
        <f>IF(Sheet1!C431="","",Sheet1!C431)</f>
        <v/>
      </c>
      <c r="D630" s="4" t="str">
        <f>IF(Sheet1!D431="","",Sheet1!D431)</f>
        <v/>
      </c>
      <c r="E630" s="4" t="str">
        <f>IF(Sheet1!E431="","",Sheet1!E431)</f>
        <v/>
      </c>
      <c r="F630" s="4" t="str">
        <f>IF(Sheet1!F431="","",Sheet1!F431)</f>
        <v/>
      </c>
      <c r="G630" s="4" t="str">
        <f>IF(Sheet1!G431="","",Sheet1!G431)</f>
        <v/>
      </c>
      <c r="H630" s="13" t="str">
        <f>IF(AND(E630="",F630="",G630=""),"",IF(K630&lt;&gt;"",SUM(E630:G630)+K630,IF(SUM(E630:G630)&gt;100,"ERROR",IF(AND(E10="TEST",SUM(E630:G630)&lt;=100),SUM(E630:G630),IF(AND(E10="*TEST",F630="",E630&lt;=30,G630&lt;=70),SUM(E630:G630),IF(AND(E10="*TEST",F630&lt;=20,E630&lt;=20,G630&lt;=60),SUM(E630:G630),IF(AND(E10="*TEST",F630="-",E630&lt;=20,G630&lt;=60),SUM(E630:G630),"ERROR")))))))</f>
        <v/>
      </c>
      <c r="I630" s="4" t="str">
        <f>IF(H630="ERROR","ERROR",IF(H630="","",IF(AND(F10="*LAB",J10="RMK1",F630="-"),"F",IF(AND(F10="*LAB",J10="RMK2",F630="-"),"F",IF(AND(F10="*LAB",J10="RMK3",F630="-"),"E",IF(H630&gt;69.5,"A",IF(H630&gt;59.5,"B",IF(H630&gt;49.5,"C",IF(AND(D10="*PROGRAM",J10="RMK1",H630&lt;49.5),"F",IF(AND(D10="*PROGRAM",J10="RMK2",H630&lt;49.5),"F",IF(AND(D10="*PROGRAM",J10="RMK3",H630&lt;49.5),"E",IF(H630&gt;44.5,"D",IF(AND(J10="RMK3",H630&lt;44.5),"E",IF(AND(J10="RMK2",H630&lt;44.5),"F",IF(AND(J10="RMK1",H630&gt;39.5),"E","F")))))))))))))))</f>
        <v/>
      </c>
      <c r="J630" s="23" t="str">
        <f>IF(H630="ERROR","ERROR",IF(I630="","",IF(AND(J10="RMK3",I630="E",K630&lt;&gt;""),"*FAIL",IF(AND(J10="RMK1",I630="F",K630&lt;&gt;""),"*FAIL",IF(AND(J10="RMK2",I630="F",K630&lt;&gt;""),"*FAIL",IF(AND(J10="RMK1",K630&lt;&gt;""),"*PASS",IF(AND(J10="RMK2",K630&lt;&gt;""),"*PASS",IF(AND(J10="RMK3",K630&lt;&gt;""),"*PASS",IF(AND(J10="RMK3",I630="E"),"FAIL",IF(AND(J10="RMK1",I630="F"),"FAIL",IF(AND(J10="RMK2",I630="F"),"FAIL",IF(J10="RMK1","PASS",IF(J10="RMK2","PASS",IF(J10="RMK3","PASS","ERROR"))))))))))))))</f>
        <v/>
      </c>
      <c r="K630" s="22" t="str">
        <f>IF(Sheet1!I431="","",Sheet1!I431)</f>
        <v/>
      </c>
    </row>
    <row r="631" spans="1:11" x14ac:dyDescent="0.35">
      <c r="A631" s="4">
        <v>431</v>
      </c>
      <c r="B631" s="19" t="str">
        <f>IF(Sheet1!B432="","",Sheet1!B432)</f>
        <v/>
      </c>
      <c r="C631" s="4" t="str">
        <f>IF(Sheet1!C432="","",Sheet1!C432)</f>
        <v/>
      </c>
      <c r="D631" s="4" t="str">
        <f>IF(Sheet1!D432="","",Sheet1!D432)</f>
        <v/>
      </c>
      <c r="E631" s="4" t="str">
        <f>IF(Sheet1!E432="","",Sheet1!E432)</f>
        <v/>
      </c>
      <c r="F631" s="4" t="str">
        <f>IF(Sheet1!F432="","",Sheet1!F432)</f>
        <v/>
      </c>
      <c r="G631" s="4" t="str">
        <f>IF(Sheet1!G432="","",Sheet1!G432)</f>
        <v/>
      </c>
      <c r="H631" s="13" t="str">
        <f>IF(AND(E631="",F631="",G631=""),"",IF(K631&lt;&gt;"",SUM(E631:G631)+K631,IF(SUM(E631:G631)&gt;100,"ERROR",IF(AND(E10="TEST",SUM(E631:G631)&lt;=100),SUM(E631:G631),IF(AND(E10="*TEST",F631="",E631&lt;=30,G631&lt;=70),SUM(E631:G631),IF(AND(E10="*TEST",F631&lt;=20,E631&lt;=20,G631&lt;=60),SUM(E631:G631),IF(AND(E10="*TEST",F631="-",E631&lt;=20,G631&lt;=60),SUM(E631:G631),"ERROR")))))))</f>
        <v/>
      </c>
      <c r="I631" s="4" t="str">
        <f>IF(H631="ERROR","ERROR",IF(H631="","",IF(AND(F10="*LAB",J10="RMK1",F631="-"),"F",IF(AND(F10="*LAB",J10="RMK2",F631="-"),"F",IF(AND(F10="*LAB",J10="RMK3",F631="-"),"E",IF(H631&gt;69.5,"A",IF(H631&gt;59.5,"B",IF(H631&gt;49.5,"C",IF(AND(D10="*PROGRAM",J10="RMK1",H631&lt;49.5),"F",IF(AND(D10="*PROGRAM",J10="RMK2",H631&lt;49.5),"F",IF(AND(D10="*PROGRAM",J10="RMK3",H631&lt;49.5),"E",IF(H631&gt;44.5,"D",IF(AND(J10="RMK3",H631&lt;44.5),"E",IF(AND(J10="RMK2",H631&lt;44.5),"F",IF(AND(J10="RMK1",H631&gt;39.5),"E","F")))))))))))))))</f>
        <v/>
      </c>
      <c r="J631" s="23" t="str">
        <f>IF(H631="ERROR","ERROR",IF(I631="","",IF(AND(J10="RMK3",I631="E",K631&lt;&gt;""),"*FAIL",IF(AND(J10="RMK1",I631="F",K631&lt;&gt;""),"*FAIL",IF(AND(J10="RMK2",I631="F",K631&lt;&gt;""),"*FAIL",IF(AND(J10="RMK1",K631&lt;&gt;""),"*PASS",IF(AND(J10="RMK2",K631&lt;&gt;""),"*PASS",IF(AND(J10="RMK3",K631&lt;&gt;""),"*PASS",IF(AND(J10="RMK3",I631="E"),"FAIL",IF(AND(J10="RMK1",I631="F"),"FAIL",IF(AND(J10="RMK2",I631="F"),"FAIL",IF(J10="RMK1","PASS",IF(J10="RMK2","PASS",IF(J10="RMK3","PASS","ERROR"))))))))))))))</f>
        <v/>
      </c>
      <c r="K631" s="22" t="str">
        <f>IF(Sheet1!I432="","",Sheet1!I432)</f>
        <v/>
      </c>
    </row>
    <row r="632" spans="1:11" x14ac:dyDescent="0.35">
      <c r="A632" s="4">
        <v>432</v>
      </c>
      <c r="B632" s="19" t="str">
        <f>IF(Sheet1!B433="","",Sheet1!B433)</f>
        <v/>
      </c>
      <c r="C632" s="4" t="str">
        <f>IF(Sheet1!C433="","",Sheet1!C433)</f>
        <v/>
      </c>
      <c r="D632" s="4" t="str">
        <f>IF(Sheet1!D433="","",Sheet1!D433)</f>
        <v/>
      </c>
      <c r="E632" s="4" t="str">
        <f>IF(Sheet1!E433="","",Sheet1!E433)</f>
        <v/>
      </c>
      <c r="F632" s="4" t="str">
        <f>IF(Sheet1!F433="","",Sheet1!F433)</f>
        <v/>
      </c>
      <c r="G632" s="4" t="str">
        <f>IF(Sheet1!G433="","",Sheet1!G433)</f>
        <v/>
      </c>
      <c r="H632" s="13" t="str">
        <f>IF(AND(E632="",F632="",G632=""),"",IF(K632&lt;&gt;"",SUM(E632:G632)+K632,IF(SUM(E632:G632)&gt;100,"ERROR",IF(AND(E10="TEST",SUM(E632:G632)&lt;=100),SUM(E632:G632),IF(AND(E10="*TEST",F632="",E632&lt;=30,G632&lt;=70),SUM(E632:G632),IF(AND(E10="*TEST",F632&lt;=20,E632&lt;=20,G632&lt;=60),SUM(E632:G632),IF(AND(E10="*TEST",F632="-",E632&lt;=20,G632&lt;=60),SUM(E632:G632),"ERROR")))))))</f>
        <v/>
      </c>
      <c r="I632" s="4" t="str">
        <f>IF(H632="ERROR","ERROR",IF(H632="","",IF(AND(F10="*LAB",J10="RMK1",F632="-"),"F",IF(AND(F10="*LAB",J10="RMK2",F632="-"),"F",IF(AND(F10="*LAB",J10="RMK3",F632="-"),"E",IF(H632&gt;69.5,"A",IF(H632&gt;59.5,"B",IF(H632&gt;49.5,"C",IF(AND(D10="*PROGRAM",J10="RMK1",H632&lt;49.5),"F",IF(AND(D10="*PROGRAM",J10="RMK2",H632&lt;49.5),"F",IF(AND(D10="*PROGRAM",J10="RMK3",H632&lt;49.5),"E",IF(H632&gt;44.5,"D",IF(AND(J10="RMK3",H632&lt;44.5),"E",IF(AND(J10="RMK2",H632&lt;44.5),"F",IF(AND(J10="RMK1",H632&gt;39.5),"E","F")))))))))))))))</f>
        <v/>
      </c>
      <c r="J632" s="23" t="str">
        <f>IF(H632="ERROR","ERROR",IF(I632="","",IF(AND(J10="RMK3",I632="E",K632&lt;&gt;""),"*FAIL",IF(AND(J10="RMK1",I632="F",K632&lt;&gt;""),"*FAIL",IF(AND(J10="RMK2",I632="F",K632&lt;&gt;""),"*FAIL",IF(AND(J10="RMK1",K632&lt;&gt;""),"*PASS",IF(AND(J10="RMK2",K632&lt;&gt;""),"*PASS",IF(AND(J10="RMK3",K632&lt;&gt;""),"*PASS",IF(AND(J10="RMK3",I632="E"),"FAIL",IF(AND(J10="RMK1",I632="F"),"FAIL",IF(AND(J10="RMK2",I632="F"),"FAIL",IF(J10="RMK1","PASS",IF(J10="RMK2","PASS",IF(J10="RMK3","PASS","ERROR"))))))))))))))</f>
        <v/>
      </c>
      <c r="K632" s="22" t="str">
        <f>IF(Sheet1!I433="","",Sheet1!I433)</f>
        <v/>
      </c>
    </row>
    <row r="633" spans="1:11" x14ac:dyDescent="0.35">
      <c r="A633" s="4">
        <v>433</v>
      </c>
      <c r="B633" s="19" t="str">
        <f>IF(Sheet1!B434="","",Sheet1!B434)</f>
        <v/>
      </c>
      <c r="C633" s="4" t="str">
        <f>IF(Sheet1!C434="","",Sheet1!C434)</f>
        <v/>
      </c>
      <c r="D633" s="4" t="str">
        <f>IF(Sheet1!D434="","",Sheet1!D434)</f>
        <v/>
      </c>
      <c r="E633" s="4" t="str">
        <f>IF(Sheet1!E434="","",Sheet1!E434)</f>
        <v/>
      </c>
      <c r="F633" s="4" t="str">
        <f>IF(Sheet1!F434="","",Sheet1!F434)</f>
        <v/>
      </c>
      <c r="G633" s="4" t="str">
        <f>IF(Sheet1!G434="","",Sheet1!G434)</f>
        <v/>
      </c>
      <c r="H633" s="13" t="str">
        <f>IF(AND(E633="",F633="",G633=""),"",IF(K633&lt;&gt;"",SUM(E633:G633)+K633,IF(SUM(E633:G633)&gt;100,"ERROR",IF(AND(E10="TEST",SUM(E633:G633)&lt;=100),SUM(E633:G633),IF(AND(E10="*TEST",F633="",E633&lt;=30,G633&lt;=70),SUM(E633:G633),IF(AND(E10="*TEST",F633&lt;=20,E633&lt;=20,G633&lt;=60),SUM(E633:G633),IF(AND(E10="*TEST",F633="-",E633&lt;=20,G633&lt;=60),SUM(E633:G633),"ERROR")))))))</f>
        <v/>
      </c>
      <c r="I633" s="4" t="str">
        <f>IF(H633="ERROR","ERROR",IF(H633="","",IF(AND(F10="*LAB",J10="RMK1",F633="-"),"F",IF(AND(F10="*LAB",J10="RMK2",F633="-"),"F",IF(AND(F10="*LAB",J10="RMK3",F633="-"),"E",IF(H633&gt;69.5,"A",IF(H633&gt;59.5,"B",IF(H633&gt;49.5,"C",IF(AND(D10="*PROGRAM",J10="RMK1",H633&lt;49.5),"F",IF(AND(D10="*PROGRAM",J10="RMK2",H633&lt;49.5),"F",IF(AND(D10="*PROGRAM",J10="RMK3",H633&lt;49.5),"E",IF(H633&gt;44.5,"D",IF(AND(J10="RMK3",H633&lt;44.5),"E",IF(AND(J10="RMK2",H633&lt;44.5),"F",IF(AND(J10="RMK1",H633&gt;39.5),"E","F")))))))))))))))</f>
        <v/>
      </c>
      <c r="J633" s="23" t="str">
        <f>IF(H633="ERROR","ERROR",IF(I633="","",IF(AND(J10="RMK3",I633="E",K633&lt;&gt;""),"*FAIL",IF(AND(J10="RMK1",I633="F",K633&lt;&gt;""),"*FAIL",IF(AND(J10="RMK2",I633="F",K633&lt;&gt;""),"*FAIL",IF(AND(J10="RMK1",K633&lt;&gt;""),"*PASS",IF(AND(J10="RMK2",K633&lt;&gt;""),"*PASS",IF(AND(J10="RMK3",K633&lt;&gt;""),"*PASS",IF(AND(J10="RMK3",I633="E"),"FAIL",IF(AND(J10="RMK1",I633="F"),"FAIL",IF(AND(J10="RMK2",I633="F"),"FAIL",IF(J10="RMK1","PASS",IF(J10="RMK2","PASS",IF(J10="RMK3","PASS","ERROR"))))))))))))))</f>
        <v/>
      </c>
      <c r="K633" s="22" t="str">
        <f>IF(Sheet1!I434="","",Sheet1!I434)</f>
        <v/>
      </c>
    </row>
    <row r="634" spans="1:11" x14ac:dyDescent="0.35">
      <c r="A634" s="4">
        <v>434</v>
      </c>
      <c r="B634" s="19" t="str">
        <f>IF(Sheet1!B435="","",Sheet1!B435)</f>
        <v/>
      </c>
      <c r="C634" s="4" t="str">
        <f>IF(Sheet1!C435="","",Sheet1!C435)</f>
        <v/>
      </c>
      <c r="D634" s="4" t="str">
        <f>IF(Sheet1!D435="","",Sheet1!D435)</f>
        <v/>
      </c>
      <c r="E634" s="4" t="str">
        <f>IF(Sheet1!E435="","",Sheet1!E435)</f>
        <v/>
      </c>
      <c r="F634" s="4" t="str">
        <f>IF(Sheet1!F435="","",Sheet1!F435)</f>
        <v/>
      </c>
      <c r="G634" s="4" t="str">
        <f>IF(Sheet1!G435="","",Sheet1!G435)</f>
        <v/>
      </c>
      <c r="H634" s="13" t="str">
        <f>IF(AND(E634="",F634="",G634=""),"",IF(K634&lt;&gt;"",SUM(E634:G634)+K634,IF(SUM(E634:G634)&gt;100,"ERROR",IF(AND(E10="TEST",SUM(E634:G634)&lt;=100),SUM(E634:G634),IF(AND(E10="*TEST",F634="",E634&lt;=30,G634&lt;=70),SUM(E634:G634),IF(AND(E10="*TEST",F634&lt;=20,E634&lt;=20,G634&lt;=60),SUM(E634:G634),IF(AND(E10="*TEST",F634="-",E634&lt;=20,G634&lt;=60),SUM(E634:G634),"ERROR")))))))</f>
        <v/>
      </c>
      <c r="I634" s="4" t="str">
        <f>IF(H634="ERROR","ERROR",IF(H634="","",IF(AND(F10="*LAB",J10="RMK1",F634="-"),"F",IF(AND(F10="*LAB",J10="RMK2",F634="-"),"F",IF(AND(F10="*LAB",J10="RMK3",F634="-"),"E",IF(H634&gt;69.5,"A",IF(H634&gt;59.5,"B",IF(H634&gt;49.5,"C",IF(AND(D10="*PROGRAM",J10="RMK1",H634&lt;49.5),"F",IF(AND(D10="*PROGRAM",J10="RMK2",H634&lt;49.5),"F",IF(AND(D10="*PROGRAM",J10="RMK3",H634&lt;49.5),"E",IF(H634&gt;44.5,"D",IF(AND(J10="RMK3",H634&lt;44.5),"E",IF(AND(J10="RMK2",H634&lt;44.5),"F",IF(AND(J10="RMK1",H634&gt;39.5),"E","F")))))))))))))))</f>
        <v/>
      </c>
      <c r="J634" s="23" t="str">
        <f>IF(H634="ERROR","ERROR",IF(I634="","",IF(AND(J10="RMK3",I634="E",K634&lt;&gt;""),"*FAIL",IF(AND(J10="RMK1",I634="F",K634&lt;&gt;""),"*FAIL",IF(AND(J10="RMK2",I634="F",K634&lt;&gt;""),"*FAIL",IF(AND(J10="RMK1",K634&lt;&gt;""),"*PASS",IF(AND(J10="RMK2",K634&lt;&gt;""),"*PASS",IF(AND(J10="RMK3",K634&lt;&gt;""),"*PASS",IF(AND(J10="RMK3",I634="E"),"FAIL",IF(AND(J10="RMK1",I634="F"),"FAIL",IF(AND(J10="RMK2",I634="F"),"FAIL",IF(J10="RMK1","PASS",IF(J10="RMK2","PASS",IF(J10="RMK3","PASS","ERROR"))))))))))))))</f>
        <v/>
      </c>
      <c r="K634" s="22" t="str">
        <f>IF(Sheet1!I435="","",Sheet1!I435)</f>
        <v/>
      </c>
    </row>
    <row r="635" spans="1:11" x14ac:dyDescent="0.35">
      <c r="A635" s="4">
        <v>435</v>
      </c>
      <c r="B635" s="19" t="str">
        <f>IF(Sheet1!B436="","",Sheet1!B436)</f>
        <v/>
      </c>
      <c r="C635" s="4" t="str">
        <f>IF(Sheet1!C436="","",Sheet1!C436)</f>
        <v/>
      </c>
      <c r="D635" s="4" t="str">
        <f>IF(Sheet1!D436="","",Sheet1!D436)</f>
        <v/>
      </c>
      <c r="E635" s="4" t="str">
        <f>IF(Sheet1!E436="","",Sheet1!E436)</f>
        <v/>
      </c>
      <c r="F635" s="4" t="str">
        <f>IF(Sheet1!F436="","",Sheet1!F436)</f>
        <v/>
      </c>
      <c r="G635" s="4" t="str">
        <f>IF(Sheet1!G436="","",Sheet1!G436)</f>
        <v/>
      </c>
      <c r="H635" s="13" t="str">
        <f>IF(AND(E635="",F635="",G635=""),"",IF(K635&lt;&gt;"",SUM(E635:G635)+K635,IF(SUM(E635:G635)&gt;100,"ERROR",IF(AND(E10="TEST",SUM(E635:G635)&lt;=100),SUM(E635:G635),IF(AND(E10="*TEST",F635="",E635&lt;=30,G635&lt;=70),SUM(E635:G635),IF(AND(E10="*TEST",F635&lt;=20,E635&lt;=20,G635&lt;=60),SUM(E635:G635),IF(AND(E10="*TEST",F635="-",E635&lt;=20,G635&lt;=60),SUM(E635:G635),"ERROR")))))))</f>
        <v/>
      </c>
      <c r="I635" s="4" t="str">
        <f>IF(H635="ERROR","ERROR",IF(H635="","",IF(AND(F10="*LAB",J10="RMK1",F635="-"),"F",IF(AND(F10="*LAB",J10="RMK2",F635="-"),"F",IF(AND(F10="*LAB",J10="RMK3",F635="-"),"E",IF(H635&gt;69.5,"A",IF(H635&gt;59.5,"B",IF(H635&gt;49.5,"C",IF(AND(D10="*PROGRAM",J10="RMK1",H635&lt;49.5),"F",IF(AND(D10="*PROGRAM",J10="RMK2",H635&lt;49.5),"F",IF(AND(D10="*PROGRAM",J10="RMK3",H635&lt;49.5),"E",IF(H635&gt;44.5,"D",IF(AND(J10="RMK3",H635&lt;44.5),"E",IF(AND(J10="RMK2",H635&lt;44.5),"F",IF(AND(J10="RMK1",H635&gt;39.5),"E","F")))))))))))))))</f>
        <v/>
      </c>
      <c r="J635" s="23" t="str">
        <f>IF(H635="ERROR","ERROR",IF(I635="","",IF(AND(J10="RMK3",I635="E",K635&lt;&gt;""),"*FAIL",IF(AND(J10="RMK1",I635="F",K635&lt;&gt;""),"*FAIL",IF(AND(J10="RMK2",I635="F",K635&lt;&gt;""),"*FAIL",IF(AND(J10="RMK1",K635&lt;&gt;""),"*PASS",IF(AND(J10="RMK2",K635&lt;&gt;""),"*PASS",IF(AND(J10="RMK3",K635&lt;&gt;""),"*PASS",IF(AND(J10="RMK3",I635="E"),"FAIL",IF(AND(J10="RMK1",I635="F"),"FAIL",IF(AND(J10="RMK2",I635="F"),"FAIL",IF(J10="RMK1","PASS",IF(J10="RMK2","PASS",IF(J10="RMK3","PASS","ERROR"))))))))))))))</f>
        <v/>
      </c>
      <c r="K635" s="22" t="str">
        <f>IF(Sheet1!I436="","",Sheet1!I436)</f>
        <v/>
      </c>
    </row>
    <row r="636" spans="1:11" x14ac:dyDescent="0.35">
      <c r="A636" s="4">
        <v>436</v>
      </c>
      <c r="B636" s="19" t="str">
        <f>IF(Sheet1!B437="","",Sheet1!B437)</f>
        <v/>
      </c>
      <c r="C636" s="4" t="str">
        <f>IF(Sheet1!C437="","",Sheet1!C437)</f>
        <v/>
      </c>
      <c r="D636" s="4" t="str">
        <f>IF(Sheet1!D437="","",Sheet1!D437)</f>
        <v/>
      </c>
      <c r="E636" s="4" t="str">
        <f>IF(Sheet1!E437="","",Sheet1!E437)</f>
        <v/>
      </c>
      <c r="F636" s="4" t="str">
        <f>IF(Sheet1!F437="","",Sheet1!F437)</f>
        <v/>
      </c>
      <c r="G636" s="4" t="str">
        <f>IF(Sheet1!G437="","",Sheet1!G437)</f>
        <v/>
      </c>
      <c r="H636" s="13" t="str">
        <f>IF(AND(E636="",F636="",G636=""),"",IF(K636&lt;&gt;"",SUM(E636:G636)+K636,IF(SUM(E636:G636)&gt;100,"ERROR",IF(AND(E10="TEST",SUM(E636:G636)&lt;=100),SUM(E636:G636),IF(AND(E10="*TEST",F636="",E636&lt;=30,G636&lt;=70),SUM(E636:G636),IF(AND(E10="*TEST",F636&lt;=20,E636&lt;=20,G636&lt;=60),SUM(E636:G636),IF(AND(E10="*TEST",F636="-",E636&lt;=20,G636&lt;=60),SUM(E636:G636),"ERROR")))))))</f>
        <v/>
      </c>
      <c r="I636" s="4" t="str">
        <f>IF(H636="ERROR","ERROR",IF(H636="","",IF(AND(F10="*LAB",J10="RMK1",F636="-"),"F",IF(AND(F10="*LAB",J10="RMK2",F636="-"),"F",IF(AND(F10="*LAB",J10="RMK3",F636="-"),"E",IF(H636&gt;69.5,"A",IF(H636&gt;59.5,"B",IF(H636&gt;49.5,"C",IF(AND(D10="*PROGRAM",J10="RMK1",H636&lt;49.5),"F",IF(AND(D10="*PROGRAM",J10="RMK2",H636&lt;49.5),"F",IF(AND(D10="*PROGRAM",J10="RMK3",H636&lt;49.5),"E",IF(H636&gt;44.5,"D",IF(AND(J10="RMK3",H636&lt;44.5),"E",IF(AND(J10="RMK2",H636&lt;44.5),"F",IF(AND(J10="RMK1",H636&gt;39.5),"E","F")))))))))))))))</f>
        <v/>
      </c>
      <c r="J636" s="23" t="str">
        <f>IF(H636="ERROR","ERROR",IF(I636="","",IF(AND(J10="RMK3",I636="E",K636&lt;&gt;""),"*FAIL",IF(AND(J10="RMK1",I636="F",K636&lt;&gt;""),"*FAIL",IF(AND(J10="RMK2",I636="F",K636&lt;&gt;""),"*FAIL",IF(AND(J10="RMK1",K636&lt;&gt;""),"*PASS",IF(AND(J10="RMK2",K636&lt;&gt;""),"*PASS",IF(AND(J10="RMK3",K636&lt;&gt;""),"*PASS",IF(AND(J10="RMK3",I636="E"),"FAIL",IF(AND(J10="RMK1",I636="F"),"FAIL",IF(AND(J10="RMK2",I636="F"),"FAIL",IF(J10="RMK1","PASS",IF(J10="RMK2","PASS",IF(J10="RMK3","PASS","ERROR"))))))))))))))</f>
        <v/>
      </c>
      <c r="K636" s="22" t="str">
        <f>IF(Sheet1!I437="","",Sheet1!I437)</f>
        <v/>
      </c>
    </row>
    <row r="637" spans="1:11" x14ac:dyDescent="0.35">
      <c r="A637" s="4">
        <v>437</v>
      </c>
      <c r="B637" s="19" t="str">
        <f>IF(Sheet1!B438="","",Sheet1!B438)</f>
        <v/>
      </c>
      <c r="C637" s="4" t="str">
        <f>IF(Sheet1!C438="","",Sheet1!C438)</f>
        <v/>
      </c>
      <c r="D637" s="4" t="str">
        <f>IF(Sheet1!D438="","",Sheet1!D438)</f>
        <v/>
      </c>
      <c r="E637" s="4" t="str">
        <f>IF(Sheet1!E438="","",Sheet1!E438)</f>
        <v/>
      </c>
      <c r="F637" s="4" t="str">
        <f>IF(Sheet1!F438="","",Sheet1!F438)</f>
        <v/>
      </c>
      <c r="G637" s="4" t="str">
        <f>IF(Sheet1!G438="","",Sheet1!G438)</f>
        <v/>
      </c>
      <c r="H637" s="13" t="str">
        <f>IF(AND(E637="",F637="",G637=""),"",IF(K637&lt;&gt;"",SUM(E637:G637)+K637,IF(SUM(E637:G637)&gt;100,"ERROR",IF(AND(E10="TEST",SUM(E637:G637)&lt;=100),SUM(E637:G637),IF(AND(E10="*TEST",F637="",E637&lt;=30,G637&lt;=70),SUM(E637:G637),IF(AND(E10="*TEST",F637&lt;=20,E637&lt;=20,G637&lt;=60),SUM(E637:G637),IF(AND(E10="*TEST",F637="-",E637&lt;=20,G637&lt;=60),SUM(E637:G637),"ERROR")))))))</f>
        <v/>
      </c>
      <c r="I637" s="4" t="str">
        <f>IF(H637="ERROR","ERROR",IF(H637="","",IF(AND(F10="*LAB",J10="RMK1",F637="-"),"F",IF(AND(F10="*LAB",J10="RMK2",F637="-"),"F",IF(AND(F10="*LAB",J10="RMK3",F637="-"),"E",IF(H637&gt;69.5,"A",IF(H637&gt;59.5,"B",IF(H637&gt;49.5,"C",IF(AND(D10="*PROGRAM",J10="RMK1",H637&lt;49.5),"F",IF(AND(D10="*PROGRAM",J10="RMK2",H637&lt;49.5),"F",IF(AND(D10="*PROGRAM",J10="RMK3",H637&lt;49.5),"E",IF(H637&gt;44.5,"D",IF(AND(J10="RMK3",H637&lt;44.5),"E",IF(AND(J10="RMK2",H637&lt;44.5),"F",IF(AND(J10="RMK1",H637&gt;39.5),"E","F")))))))))))))))</f>
        <v/>
      </c>
      <c r="J637" s="23" t="str">
        <f>IF(H637="ERROR","ERROR",IF(I637="","",IF(AND(J10="RMK3",I637="E",K637&lt;&gt;""),"*FAIL",IF(AND(J10="RMK1",I637="F",K637&lt;&gt;""),"*FAIL",IF(AND(J10="RMK2",I637="F",K637&lt;&gt;""),"*FAIL",IF(AND(J10="RMK1",K637&lt;&gt;""),"*PASS",IF(AND(J10="RMK2",K637&lt;&gt;""),"*PASS",IF(AND(J10="RMK3",K637&lt;&gt;""),"*PASS",IF(AND(J10="RMK3",I637="E"),"FAIL",IF(AND(J10="RMK1",I637="F"),"FAIL",IF(AND(J10="RMK2",I637="F"),"FAIL",IF(J10="RMK1","PASS",IF(J10="RMK2","PASS",IF(J10="RMK3","PASS","ERROR"))))))))))))))</f>
        <v/>
      </c>
      <c r="K637" s="22" t="str">
        <f>IF(Sheet1!I438="","",Sheet1!I438)</f>
        <v/>
      </c>
    </row>
    <row r="638" spans="1:11" x14ac:dyDescent="0.35">
      <c r="A638" s="4">
        <v>438</v>
      </c>
      <c r="B638" s="19" t="str">
        <f>IF(Sheet1!B439="","",Sheet1!B439)</f>
        <v/>
      </c>
      <c r="C638" s="4" t="str">
        <f>IF(Sheet1!C439="","",Sheet1!C439)</f>
        <v/>
      </c>
      <c r="D638" s="4" t="str">
        <f>IF(Sheet1!D439="","",Sheet1!D439)</f>
        <v/>
      </c>
      <c r="E638" s="4" t="str">
        <f>IF(Sheet1!E439="","",Sheet1!E439)</f>
        <v/>
      </c>
      <c r="F638" s="4" t="str">
        <f>IF(Sheet1!F439="","",Sheet1!F439)</f>
        <v/>
      </c>
      <c r="G638" s="4" t="str">
        <f>IF(Sheet1!G439="","",Sheet1!G439)</f>
        <v/>
      </c>
      <c r="H638" s="13" t="str">
        <f>IF(AND(E638="",F638="",G638=""),"",IF(K638&lt;&gt;"",SUM(E638:G638)+K638,IF(SUM(E638:G638)&gt;100,"ERROR",IF(AND(E10="TEST",SUM(E638:G638)&lt;=100),SUM(E638:G638),IF(AND(E10="*TEST",F638="",E638&lt;=30,G638&lt;=70),SUM(E638:G638),IF(AND(E10="*TEST",F638&lt;=20,E638&lt;=20,G638&lt;=60),SUM(E638:G638),IF(AND(E10="*TEST",F638="-",E638&lt;=20,G638&lt;=60),SUM(E638:G638),"ERROR")))))))</f>
        <v/>
      </c>
      <c r="I638" s="4" t="str">
        <f>IF(H638="ERROR","ERROR",IF(H638="","",IF(AND(F10="*LAB",J10="RMK1",F638="-"),"F",IF(AND(F10="*LAB",J10="RMK2",F638="-"),"F",IF(AND(F10="*LAB",J10="RMK3",F638="-"),"E",IF(H638&gt;69.5,"A",IF(H638&gt;59.5,"B",IF(H638&gt;49.5,"C",IF(AND(D10="*PROGRAM",J10="RMK1",H638&lt;49.5),"F",IF(AND(D10="*PROGRAM",J10="RMK2",H638&lt;49.5),"F",IF(AND(D10="*PROGRAM",J10="RMK3",H638&lt;49.5),"E",IF(H638&gt;44.5,"D",IF(AND(J10="RMK3",H638&lt;44.5),"E",IF(AND(J10="RMK2",H638&lt;44.5),"F",IF(AND(J10="RMK1",H638&gt;39.5),"E","F")))))))))))))))</f>
        <v/>
      </c>
      <c r="J638" s="23" t="str">
        <f>IF(H638="ERROR","ERROR",IF(I638="","",IF(AND(J10="RMK3",I638="E",K638&lt;&gt;""),"*FAIL",IF(AND(J10="RMK1",I638="F",K638&lt;&gt;""),"*FAIL",IF(AND(J10="RMK2",I638="F",K638&lt;&gt;""),"*FAIL",IF(AND(J10="RMK1",K638&lt;&gt;""),"*PASS",IF(AND(J10="RMK2",K638&lt;&gt;""),"*PASS",IF(AND(J10="RMK3",K638&lt;&gt;""),"*PASS",IF(AND(J10="RMK3",I638="E"),"FAIL",IF(AND(J10="RMK1",I638="F"),"FAIL",IF(AND(J10="RMK2",I638="F"),"FAIL",IF(J10="RMK1","PASS",IF(J10="RMK2","PASS",IF(J10="RMK3","PASS","ERROR"))))))))))))))</f>
        <v/>
      </c>
      <c r="K638" s="22" t="str">
        <f>IF(Sheet1!I439="","",Sheet1!I439)</f>
        <v/>
      </c>
    </row>
    <row r="639" spans="1:11" x14ac:dyDescent="0.35">
      <c r="A639" s="4">
        <v>439</v>
      </c>
      <c r="B639" s="19" t="str">
        <f>IF(Sheet1!B440="","",Sheet1!B440)</f>
        <v/>
      </c>
      <c r="C639" s="4" t="str">
        <f>IF(Sheet1!C440="","",Sheet1!C440)</f>
        <v/>
      </c>
      <c r="D639" s="4" t="str">
        <f>IF(Sheet1!D440="","",Sheet1!D440)</f>
        <v/>
      </c>
      <c r="E639" s="4" t="str">
        <f>IF(Sheet1!E440="","",Sheet1!E440)</f>
        <v/>
      </c>
      <c r="F639" s="4" t="str">
        <f>IF(Sheet1!F440="","",Sheet1!F440)</f>
        <v/>
      </c>
      <c r="G639" s="4" t="str">
        <f>IF(Sheet1!G440="","",Sheet1!G440)</f>
        <v/>
      </c>
      <c r="H639" s="13" t="str">
        <f>IF(AND(E639="",F639="",G639=""),"",IF(K639&lt;&gt;"",SUM(E639:G639)+K639,IF(SUM(E639:G639)&gt;100,"ERROR",IF(AND(E10="TEST",SUM(E639:G639)&lt;=100),SUM(E639:G639),IF(AND(E10="*TEST",F639="",E639&lt;=30,G639&lt;=70),SUM(E639:G639),IF(AND(E10="*TEST",F639&lt;=20,E639&lt;=20,G639&lt;=60),SUM(E639:G639),IF(AND(E10="*TEST",F639="-",E639&lt;=20,G639&lt;=60),SUM(E639:G639),"ERROR")))))))</f>
        <v/>
      </c>
      <c r="I639" s="4" t="str">
        <f>IF(H639="ERROR","ERROR",IF(H639="","",IF(AND(F10="*LAB",J10="RMK1",F639="-"),"F",IF(AND(F10="*LAB",J10="RMK2",F639="-"),"F",IF(AND(F10="*LAB",J10="RMK3",F639="-"),"E",IF(H639&gt;69.5,"A",IF(H639&gt;59.5,"B",IF(H639&gt;49.5,"C",IF(AND(D10="*PROGRAM",J10="RMK1",H639&lt;49.5),"F",IF(AND(D10="*PROGRAM",J10="RMK2",H639&lt;49.5),"F",IF(AND(D10="*PROGRAM",J10="RMK3",H639&lt;49.5),"E",IF(H639&gt;44.5,"D",IF(AND(J10="RMK3",H639&lt;44.5),"E",IF(AND(J10="RMK2",H639&lt;44.5),"F",IF(AND(J10="RMK1",H639&gt;39.5),"E","F")))))))))))))))</f>
        <v/>
      </c>
      <c r="J639" s="23" t="str">
        <f>IF(H639="ERROR","ERROR",IF(I639="","",IF(AND(J10="RMK3",I639="E",K639&lt;&gt;""),"*FAIL",IF(AND(J10="RMK1",I639="F",K639&lt;&gt;""),"*FAIL",IF(AND(J10="RMK2",I639="F",K639&lt;&gt;""),"*FAIL",IF(AND(J10="RMK1",K639&lt;&gt;""),"*PASS",IF(AND(J10="RMK2",K639&lt;&gt;""),"*PASS",IF(AND(J10="RMK3",K639&lt;&gt;""),"*PASS",IF(AND(J10="RMK3",I639="E"),"FAIL",IF(AND(J10="RMK1",I639="F"),"FAIL",IF(AND(J10="RMK2",I639="F"),"FAIL",IF(J10="RMK1","PASS",IF(J10="RMK2","PASS",IF(J10="RMK3","PASS","ERROR"))))))))))))))</f>
        <v/>
      </c>
      <c r="K639" s="22" t="str">
        <f>IF(Sheet1!I440="","",Sheet1!I440)</f>
        <v/>
      </c>
    </row>
    <row r="640" spans="1:11" x14ac:dyDescent="0.35">
      <c r="A640" s="4">
        <v>440</v>
      </c>
      <c r="B640" s="19" t="str">
        <f>IF(Sheet1!B441="","",Sheet1!B441)</f>
        <v/>
      </c>
      <c r="C640" s="4" t="str">
        <f>IF(Sheet1!C441="","",Sheet1!C441)</f>
        <v/>
      </c>
      <c r="D640" s="4" t="str">
        <f>IF(Sheet1!D441="","",Sheet1!D441)</f>
        <v/>
      </c>
      <c r="E640" s="4" t="str">
        <f>IF(Sheet1!E441="","",Sheet1!E441)</f>
        <v/>
      </c>
      <c r="F640" s="4" t="str">
        <f>IF(Sheet1!F441="","",Sheet1!F441)</f>
        <v/>
      </c>
      <c r="G640" s="4" t="str">
        <f>IF(Sheet1!G441="","",Sheet1!G441)</f>
        <v/>
      </c>
      <c r="H640" s="13" t="str">
        <f>IF(AND(E640="",F640="",G640=""),"",IF(K640&lt;&gt;"",SUM(E640:G640)+K640,IF(SUM(E640:G640)&gt;100,"ERROR",IF(AND(E10="TEST",SUM(E640:G640)&lt;=100),SUM(E640:G640),IF(AND(E10="*TEST",F640="",E640&lt;=30,G640&lt;=70),SUM(E640:G640),IF(AND(E10="*TEST",F640&lt;=20,E640&lt;=20,G640&lt;=60),SUM(E640:G640),IF(AND(E10="*TEST",F640="-",E640&lt;=20,G640&lt;=60),SUM(E640:G640),"ERROR")))))))</f>
        <v/>
      </c>
      <c r="I640" s="4" t="str">
        <f>IF(H640="ERROR","ERROR",IF(H640="","",IF(AND(F10="*LAB",J10="RMK1",F640="-"),"F",IF(AND(F10="*LAB",J10="RMK2",F640="-"),"F",IF(AND(F10="*LAB",J10="RMK3",F640="-"),"E",IF(H640&gt;69.5,"A",IF(H640&gt;59.5,"B",IF(H640&gt;49.5,"C",IF(AND(D10="*PROGRAM",J10="RMK1",H640&lt;49.5),"F",IF(AND(D10="*PROGRAM",J10="RMK2",H640&lt;49.5),"F",IF(AND(D10="*PROGRAM",J10="RMK3",H640&lt;49.5),"E",IF(H640&gt;44.5,"D",IF(AND(J10="RMK3",H640&lt;44.5),"E",IF(AND(J10="RMK2",H640&lt;44.5),"F",IF(AND(J10="RMK1",H640&gt;39.5),"E","F")))))))))))))))</f>
        <v/>
      </c>
      <c r="J640" s="23" t="str">
        <f>IF(H640="ERROR","ERROR",IF(I640="","",IF(AND(J10="RMK3",I640="E",K640&lt;&gt;""),"*FAIL",IF(AND(J10="RMK1",I640="F",K640&lt;&gt;""),"*FAIL",IF(AND(J10="RMK2",I640="F",K640&lt;&gt;""),"*FAIL",IF(AND(J10="RMK1",K640&lt;&gt;""),"*PASS",IF(AND(J10="RMK2",K640&lt;&gt;""),"*PASS",IF(AND(J10="RMK3",K640&lt;&gt;""),"*PASS",IF(AND(J10="RMK3",I640="E"),"FAIL",IF(AND(J10="RMK1",I640="F"),"FAIL",IF(AND(J10="RMK2",I640="F"),"FAIL",IF(J10="RMK1","PASS",IF(J10="RMK2","PASS",IF(J10="RMK3","PASS","ERROR"))))))))))))))</f>
        <v/>
      </c>
      <c r="K640" s="22" t="str">
        <f>IF(Sheet1!I441="","",Sheet1!I441)</f>
        <v/>
      </c>
    </row>
    <row r="641" spans="1:10" ht="25.25" customHeight="1" thickBot="1" x14ac:dyDescent="0.3">
      <c r="B641" s="10"/>
      <c r="G641" s="37"/>
      <c r="H641" s="37"/>
      <c r="I641" s="37"/>
      <c r="J641" s="37"/>
    </row>
    <row r="642" spans="1:10" ht="16" thickBot="1" x14ac:dyDescent="0.3">
      <c r="B642" s="17" t="s">
        <v>12</v>
      </c>
      <c r="C642" s="18"/>
      <c r="D642" s="18"/>
      <c r="E642" s="18"/>
      <c r="F642" s="18"/>
      <c r="G642" s="35" t="s">
        <v>11</v>
      </c>
      <c r="H642" s="35"/>
      <c r="I642" s="35"/>
      <c r="J642" s="35"/>
    </row>
    <row r="643" spans="1:10" x14ac:dyDescent="0.25">
      <c r="A643" s="1" t="str">
        <f>IF(AND(I660="",I601&lt;&gt;""),A891,"")</f>
        <v/>
      </c>
      <c r="B643" s="2" t="str">
        <f>IF(A643="","",B891)</f>
        <v/>
      </c>
      <c r="C643" s="35" t="s">
        <v>18</v>
      </c>
      <c r="D643" s="35"/>
      <c r="E643" s="35"/>
      <c r="F643" s="35"/>
    </row>
    <row r="644" spans="1:10" ht="16" thickBot="1" x14ac:dyDescent="0.3">
      <c r="A644" s="1" t="str">
        <f>IF(A643="","",A892)</f>
        <v/>
      </c>
      <c r="B644" s="2" t="str">
        <f>IF(A643="","",B892)</f>
        <v/>
      </c>
    </row>
    <row r="645" spans="1:10" x14ac:dyDescent="0.25">
      <c r="A645" s="1" t="str">
        <f>IF(A643="","",A893)</f>
        <v/>
      </c>
      <c r="B645" s="2" t="str">
        <f>IF(A643="","",B893)</f>
        <v/>
      </c>
      <c r="C645" s="34" t="s">
        <v>13</v>
      </c>
      <c r="D645" s="35"/>
      <c r="E645" s="35"/>
      <c r="F645" s="35"/>
      <c r="G645" s="35"/>
      <c r="H645" s="35"/>
      <c r="I645" s="35"/>
      <c r="J645" s="36"/>
    </row>
    <row r="646" spans="1:10" x14ac:dyDescent="0.25">
      <c r="A646" s="1" t="str">
        <f>IF(A643="","",A894)</f>
        <v/>
      </c>
      <c r="B646" s="2" t="str">
        <f>IF(A643="","",B894)</f>
        <v/>
      </c>
      <c r="C646" s="32" t="s">
        <v>14</v>
      </c>
      <c r="D646" s="28"/>
      <c r="E646" s="28"/>
      <c r="F646" s="17"/>
      <c r="G646" s="28" t="s">
        <v>17</v>
      </c>
      <c r="H646" s="28"/>
      <c r="I646" s="28"/>
      <c r="J646" s="29"/>
    </row>
    <row r="647" spans="1:10" x14ac:dyDescent="0.25">
      <c r="A647" s="1" t="str">
        <f>IF(A643="","",IF(J10="RMK2","F =","E ="))</f>
        <v/>
      </c>
      <c r="B647" s="2" t="str">
        <f>IF(A643="","",IF(J10="RMK2",COUNTIF(I11:I880,"F"),COUNTIF(I11:I880,"E")))</f>
        <v/>
      </c>
      <c r="C647" s="32" t="s">
        <v>15</v>
      </c>
      <c r="D647" s="28"/>
      <c r="E647" s="28"/>
      <c r="F647" s="17"/>
      <c r="G647" s="28" t="str">
        <f>G57</f>
        <v>40%  -  44%:  E</v>
      </c>
      <c r="H647" s="28"/>
      <c r="I647" s="28"/>
      <c r="J647" s="29"/>
    </row>
    <row r="648" spans="1:10" ht="16" thickBot="1" x14ac:dyDescent="0.3">
      <c r="A648" s="1" t="str">
        <f>IF(A643="","",IF(J10="RMK1","F =","ALL="))</f>
        <v/>
      </c>
      <c r="B648" s="2" t="str">
        <f>IF(A643="","",IF(J10="RMK1",COUNTIF(I11:I880,"F"),B898))</f>
        <v/>
      </c>
      <c r="C648" s="33" t="s">
        <v>16</v>
      </c>
      <c r="D648" s="30"/>
      <c r="E648" s="30"/>
      <c r="F648" s="15"/>
      <c r="G648" s="30" t="str">
        <f>G58</f>
        <v>Below 40%:  F</v>
      </c>
      <c r="H648" s="30"/>
      <c r="I648" s="30"/>
      <c r="J648" s="31"/>
    </row>
    <row r="649" spans="1:10" x14ac:dyDescent="0.25">
      <c r="A649" s="1" t="str">
        <f>IF(A643="","",IF(J10="RMK3","% E=","% F="))</f>
        <v/>
      </c>
      <c r="B649" s="6" t="str">
        <f>IF(A643="","",IF(J10="RMK3",COUNTIF(I11:I880,"E")/B898,COUNTIF(I11:I880,"F")/B898))</f>
        <v/>
      </c>
      <c r="J649" s="7" t="s">
        <v>29</v>
      </c>
    </row>
    <row r="650" spans="1:10" x14ac:dyDescent="0.25">
      <c r="A650" s="8"/>
      <c r="B650" s="8"/>
    </row>
    <row r="651" spans="1:10" ht="26" x14ac:dyDescent="0.25">
      <c r="B651" s="44" t="s">
        <v>9</v>
      </c>
      <c r="C651" s="44"/>
      <c r="D651" s="44"/>
      <c r="E651" s="44"/>
      <c r="F651" s="44"/>
      <c r="G651" s="44"/>
      <c r="H651" s="44"/>
      <c r="I651" s="44"/>
      <c r="J651" s="44"/>
    </row>
    <row r="652" spans="1:10" ht="23.5" x14ac:dyDescent="0.25">
      <c r="B652" s="45" t="s">
        <v>10</v>
      </c>
      <c r="C652" s="45"/>
      <c r="D652" s="45"/>
      <c r="E652" s="45"/>
      <c r="F652" s="45"/>
      <c r="G652" s="45"/>
      <c r="H652" s="45"/>
      <c r="I652" s="45"/>
      <c r="J652" s="45"/>
    </row>
    <row r="653" spans="1:10" x14ac:dyDescent="0.25"/>
    <row r="654" spans="1:10" x14ac:dyDescent="0.25">
      <c r="A654" s="38" t="str">
        <f>A5</f>
        <v>School of Student: CE-SPESS</v>
      </c>
      <c r="B654" s="38"/>
      <c r="C654" s="38"/>
      <c r="E654" s="39" t="str">
        <f>E5</f>
        <v>Semester: HARNATTAN</v>
      </c>
      <c r="F654" s="39"/>
      <c r="G654" s="39"/>
      <c r="H654" s="39"/>
      <c r="I654" s="39"/>
      <c r="J654" s="39"/>
    </row>
    <row r="655" spans="1:10" x14ac:dyDescent="0.25">
      <c r="A655" s="38" t="str">
        <f>A6</f>
        <v>Department: PRM</v>
      </c>
      <c r="B655" s="38"/>
      <c r="C655" s="38"/>
      <c r="E655" s="39" t="str">
        <f>E6</f>
        <v>Session: 2023/2024</v>
      </c>
      <c r="F655" s="39"/>
      <c r="G655" s="39"/>
      <c r="H655" s="39"/>
      <c r="I655" s="39"/>
      <c r="J655" s="39"/>
    </row>
    <row r="656" spans="1:10" x14ac:dyDescent="0.25">
      <c r="A656" s="38" t="str">
        <f>A7</f>
        <v>Title of Course: INTODUCTION TO PROCUREMENT</v>
      </c>
      <c r="B656" s="38"/>
      <c r="C656" s="38"/>
      <c r="E656" s="39" t="str">
        <f>E7</f>
        <v>Course Code:   PRM 201  Units:  3</v>
      </c>
      <c r="F656" s="39"/>
      <c r="G656" s="39"/>
      <c r="H656" s="39"/>
      <c r="I656" s="39"/>
      <c r="J656" s="39"/>
    </row>
    <row r="657" spans="1:11" x14ac:dyDescent="0.25">
      <c r="A657" s="38" t="str">
        <f>A8</f>
        <v>School Offering Course: CE-SPESS</v>
      </c>
      <c r="B657" s="38"/>
      <c r="C657" s="38"/>
      <c r="E657" s="39" t="str">
        <f>E8</f>
        <v>Date: 17/4/2025</v>
      </c>
      <c r="F657" s="39"/>
      <c r="G657" s="39"/>
      <c r="H657" s="39"/>
      <c r="I657" s="39"/>
      <c r="J657" s="39"/>
    </row>
    <row r="658" spans="1:11" x14ac:dyDescent="0.25">
      <c r="A658" s="27" t="str">
        <f>IF(A9="","",A9)</f>
        <v/>
      </c>
      <c r="B658" s="27"/>
      <c r="C658" s="27"/>
      <c r="D658" s="27"/>
      <c r="E658" s="27"/>
      <c r="F658" s="27"/>
      <c r="G658" s="27"/>
      <c r="H658" s="27"/>
      <c r="I658" s="27"/>
      <c r="J658" s="27"/>
    </row>
    <row r="659" spans="1:11" x14ac:dyDescent="0.25">
      <c r="A659" s="3" t="s">
        <v>0</v>
      </c>
      <c r="B659" s="3" t="s">
        <v>5</v>
      </c>
      <c r="C659" s="3" t="s">
        <v>6</v>
      </c>
      <c r="D659" s="3" t="s">
        <v>8</v>
      </c>
      <c r="E659" s="3" t="s">
        <v>1</v>
      </c>
      <c r="F659" s="3" t="s">
        <v>2</v>
      </c>
      <c r="G659" s="3" t="s">
        <v>3</v>
      </c>
      <c r="H659" s="3" t="s">
        <v>4</v>
      </c>
      <c r="I659" s="3" t="s">
        <v>7</v>
      </c>
      <c r="J659" s="3" t="str">
        <f>J10</f>
        <v>RMK1</v>
      </c>
    </row>
    <row r="660" spans="1:11" x14ac:dyDescent="0.35">
      <c r="A660" s="4">
        <v>441</v>
      </c>
      <c r="B660" s="19" t="str">
        <f>IF(Sheet1!B442="","",Sheet1!B442)</f>
        <v/>
      </c>
      <c r="C660" s="4" t="str">
        <f>IF(Sheet1!C442="","",Sheet1!C442)</f>
        <v/>
      </c>
      <c r="D660" s="4" t="str">
        <f>IF(Sheet1!D442="","",Sheet1!D442)</f>
        <v/>
      </c>
      <c r="E660" s="4" t="str">
        <f>IF(Sheet1!E442="","",Sheet1!E442)</f>
        <v/>
      </c>
      <c r="F660" s="4" t="str">
        <f>IF(Sheet1!F442="","",Sheet1!F442)</f>
        <v/>
      </c>
      <c r="G660" s="4" t="str">
        <f>IF(Sheet1!G442="","",Sheet1!G442)</f>
        <v/>
      </c>
      <c r="H660" s="13" t="str">
        <f>IF(AND(E660="",F660="",G660=""),"",IF(K660&lt;&gt;"",SUM(E660:G660)+K660,IF(SUM(E660:G660)&gt;100,"ERROR",IF(AND(E10="TEST",SUM(E660:G660)&lt;=100),SUM(E660:G660),IF(AND(E10="*TEST",F660="",E660&lt;=30,G660&lt;=70),SUM(E660:G660),IF(AND(E10="*TEST",F660&lt;=20,E660&lt;=20,G660&lt;=60),SUM(E660:G660),IF(AND(E10="*TEST",F660="-",E660&lt;=20,G660&lt;=60),SUM(E660:G660),"ERROR")))))))</f>
        <v/>
      </c>
      <c r="I660" s="4" t="str">
        <f>IF(H660="ERROR","ERROR",IF(H660="","",IF(AND(F10="*LAB",J10="RMK1",F660="-"),"F",IF(AND(F10="*LAB",J10="RMK2",F660="-"),"F",IF(AND(F10="*LAB",J10="RMK3",F660="-"),"E",IF(H660&gt;69.5,"A",IF(H660&gt;59.5,"B",IF(H660&gt;49.5,"C",IF(AND(D10="*PROGRAM",J10="RMK1",H660&lt;49.5),"F",IF(AND(D10="*PROGRAM",J10="RMK2",H660&lt;49.5),"F",IF(AND(D10="*PROGRAM",J10="RMK3",H660&lt;49.5),"E",IF(H660&gt;44.5,"D",IF(AND(J10="RMK3",H660&lt;44.5),"E",IF(AND(J10="RMK2",H660&lt;44.5),"F",IF(AND(J10="RMK1",H660&gt;39.5),"E","F")))))))))))))))</f>
        <v/>
      </c>
      <c r="J660" s="23" t="str">
        <f>IF(H660="ERROR","ERROR",IF(I660="","",IF(AND(J10="RMK3",I660="E",K660&lt;&gt;""),"*FAIL",IF(AND(J10="RMK1",I660="F",K660&lt;&gt;""),"*FAIL",IF(AND(J10="RMK2",I660="F",K660&lt;&gt;""),"*FAIL",IF(AND(J10="RMK1",K660&lt;&gt;""),"*PASS",IF(AND(J10="RMK2",K660&lt;&gt;""),"*PASS",IF(AND(J10="RMK3",K660&lt;&gt;""),"*PASS",IF(AND(J10="RMK3",I660="E"),"FAIL",IF(AND(J10="RMK1",I660="F"),"FAIL",IF(AND(J10="RMK2",I660="F"),"FAIL",IF(J10="RMK1","PASS",IF(J10="RMK2","PASS",IF(J10="RMK3","PASS","ERROR"))))))))))))))</f>
        <v/>
      </c>
      <c r="K660" s="22" t="str">
        <f>IF(Sheet1!I442="","",Sheet1!I442)</f>
        <v/>
      </c>
    </row>
    <row r="661" spans="1:11" x14ac:dyDescent="0.35">
      <c r="A661" s="4">
        <v>442</v>
      </c>
      <c r="B661" s="19" t="str">
        <f>IF(Sheet1!B443="","",Sheet1!B443)</f>
        <v/>
      </c>
      <c r="C661" s="4" t="str">
        <f>IF(Sheet1!C443="","",Sheet1!C443)</f>
        <v/>
      </c>
      <c r="D661" s="4" t="str">
        <f>IF(Sheet1!D443="","",Sheet1!D443)</f>
        <v/>
      </c>
      <c r="E661" s="4" t="str">
        <f>IF(Sheet1!E443="","",Sheet1!E443)</f>
        <v/>
      </c>
      <c r="F661" s="4" t="str">
        <f>IF(Sheet1!F443="","",Sheet1!F443)</f>
        <v/>
      </c>
      <c r="G661" s="4" t="str">
        <f>IF(Sheet1!G443="","",Sheet1!G443)</f>
        <v/>
      </c>
      <c r="H661" s="13" t="str">
        <f>IF(AND(E661="",F661="",G661=""),"",IF(K661&lt;&gt;"",SUM(E661:G661)+K661,IF(SUM(E661:G661)&gt;100,"ERROR",IF(AND(E10="TEST",SUM(E661:G661)&lt;=100),SUM(E661:G661),IF(AND(E10="*TEST",F661="",E661&lt;=30,G661&lt;=70),SUM(E661:G661),IF(AND(E10="*TEST",F661&lt;=20,E661&lt;=20,G661&lt;=60),SUM(E661:G661),IF(AND(E10="*TEST",F661="-",E661&lt;=20,G661&lt;=60),SUM(E661:G661),"ERROR")))))))</f>
        <v/>
      </c>
      <c r="I661" s="4" t="str">
        <f>IF(H661="ERROR","ERROR",IF(H661="","",IF(AND(F10="*LAB",J10="RMK1",F661="-"),"F",IF(AND(F10="*LAB",J10="RMK2",F661="-"),"F",IF(AND(F10="*LAB",J10="RMK3",F661="-"),"E",IF(H661&gt;69.5,"A",IF(H661&gt;59.5,"B",IF(H661&gt;49.5,"C",IF(AND(D10="*PROGRAM",J10="RMK1",H661&lt;49.5),"F",IF(AND(D10="*PROGRAM",J10="RMK2",H661&lt;49.5),"F",IF(AND(D10="*PROGRAM",J10="RMK3",H661&lt;49.5),"E",IF(H661&gt;44.5,"D",IF(AND(J10="RMK3",H661&lt;44.5),"E",IF(AND(J10="RMK2",H661&lt;44.5),"F",IF(AND(J10="RMK1",H661&gt;39.5),"E","F")))))))))))))))</f>
        <v/>
      </c>
      <c r="J661" s="23" t="str">
        <f>IF(H661="ERROR","ERROR",IF(I661="","",IF(AND(J10="RMK3",I661="E",K661&lt;&gt;""),"*FAIL",IF(AND(J10="RMK1",I661="F",K661&lt;&gt;""),"*FAIL",IF(AND(J10="RMK2",I661="F",K661&lt;&gt;""),"*FAIL",IF(AND(J10="RMK1",K661&lt;&gt;""),"*PASS",IF(AND(J10="RMK2",K661&lt;&gt;""),"*PASS",IF(AND(J10="RMK3",K661&lt;&gt;""),"*PASS",IF(AND(J10="RMK3",I661="E"),"FAIL",IF(AND(J10="RMK1",I661="F"),"FAIL",IF(AND(J10="RMK2",I661="F"),"FAIL",IF(J10="RMK1","PASS",IF(J10="RMK2","PASS",IF(J10="RMK3","PASS","ERROR"))))))))))))))</f>
        <v/>
      </c>
      <c r="K661" s="22" t="str">
        <f>IF(Sheet1!I443="","",Sheet1!I443)</f>
        <v/>
      </c>
    </row>
    <row r="662" spans="1:11" x14ac:dyDescent="0.35">
      <c r="A662" s="4">
        <v>443</v>
      </c>
      <c r="B662" s="19" t="str">
        <f>IF(Sheet1!B444="","",Sheet1!B444)</f>
        <v/>
      </c>
      <c r="C662" s="4" t="str">
        <f>IF(Sheet1!C444="","",Sheet1!C444)</f>
        <v/>
      </c>
      <c r="D662" s="4" t="str">
        <f>IF(Sheet1!D444="","",Sheet1!D444)</f>
        <v/>
      </c>
      <c r="E662" s="4" t="str">
        <f>IF(Sheet1!E444="","",Sheet1!E444)</f>
        <v/>
      </c>
      <c r="F662" s="4" t="str">
        <f>IF(Sheet1!F444="","",Sheet1!F444)</f>
        <v/>
      </c>
      <c r="G662" s="4" t="str">
        <f>IF(Sheet1!G444="","",Sheet1!G444)</f>
        <v/>
      </c>
      <c r="H662" s="13" t="str">
        <f>IF(AND(E662="",F662="",G662=""),"",IF(K662&lt;&gt;"",SUM(E662:G662)+K662,IF(SUM(E662:G662)&gt;100,"ERROR",IF(AND(E10="TEST",SUM(E662:G662)&lt;=100),SUM(E662:G662),IF(AND(E10="*TEST",F662="",E662&lt;=30,G662&lt;=70),SUM(E662:G662),IF(AND(E10="*TEST",F662&lt;=20,E662&lt;=20,G662&lt;=60),SUM(E662:G662),IF(AND(E10="*TEST",F662="-",E662&lt;=20,G662&lt;=60),SUM(E662:G662),"ERROR")))))))</f>
        <v/>
      </c>
      <c r="I662" s="4" t="str">
        <f>IF(H662="ERROR","ERROR",IF(H662="","",IF(AND(F10="*LAB",J10="RMK1",F662="-"),"F",IF(AND(F10="*LAB",J10="RMK2",F662="-"),"F",IF(AND(F10="*LAB",J10="RMK3",F662="-"),"E",IF(H662&gt;69.5,"A",IF(H662&gt;59.5,"B",IF(H662&gt;49.5,"C",IF(AND(D10="*PROGRAM",J10="RMK1",H662&lt;49.5),"F",IF(AND(D10="*PROGRAM",J10="RMK2",H662&lt;49.5),"F",IF(AND(D10="*PROGRAM",J10="RMK3",H662&lt;49.5),"E",IF(H662&gt;44.5,"D",IF(AND(J10="RMK3",H662&lt;44.5),"E",IF(AND(J10="RMK2",H662&lt;44.5),"F",IF(AND(J10="RMK1",H662&gt;39.5),"E","F")))))))))))))))</f>
        <v/>
      </c>
      <c r="J662" s="23" t="str">
        <f>IF(H662="ERROR","ERROR",IF(I662="","",IF(AND(J10="RMK3",I662="E",K662&lt;&gt;""),"*FAIL",IF(AND(J10="RMK1",I662="F",K662&lt;&gt;""),"*FAIL",IF(AND(J10="RMK2",I662="F",K662&lt;&gt;""),"*FAIL",IF(AND(J10="RMK1",K662&lt;&gt;""),"*PASS",IF(AND(J10="RMK2",K662&lt;&gt;""),"*PASS",IF(AND(J10="RMK3",K662&lt;&gt;""),"*PASS",IF(AND(J10="RMK3",I662="E"),"FAIL",IF(AND(J10="RMK1",I662="F"),"FAIL",IF(AND(J10="RMK2",I662="F"),"FAIL",IF(J10="RMK1","PASS",IF(J10="RMK2","PASS",IF(J10="RMK3","PASS","ERROR"))))))))))))))</f>
        <v/>
      </c>
      <c r="K662" s="22" t="str">
        <f>IF(Sheet1!I444="","",Sheet1!I444)</f>
        <v/>
      </c>
    </row>
    <row r="663" spans="1:11" x14ac:dyDescent="0.35">
      <c r="A663" s="4">
        <v>444</v>
      </c>
      <c r="B663" s="19" t="str">
        <f>IF(Sheet1!B445="","",Sheet1!B445)</f>
        <v/>
      </c>
      <c r="C663" s="4" t="str">
        <f>IF(Sheet1!C445="","",Sheet1!C445)</f>
        <v/>
      </c>
      <c r="D663" s="4" t="str">
        <f>IF(Sheet1!D445="","",Sheet1!D445)</f>
        <v/>
      </c>
      <c r="E663" s="4" t="str">
        <f>IF(Sheet1!E445="","",Sheet1!E445)</f>
        <v/>
      </c>
      <c r="F663" s="4" t="str">
        <f>IF(Sheet1!F445="","",Sheet1!F445)</f>
        <v/>
      </c>
      <c r="G663" s="4" t="str">
        <f>IF(Sheet1!G445="","",Sheet1!G445)</f>
        <v/>
      </c>
      <c r="H663" s="13" t="str">
        <f>IF(AND(E663="",F663="",G663=""),"",IF(K663&lt;&gt;"",SUM(E663:G663)+K663,IF(SUM(E663:G663)&gt;100,"ERROR",IF(AND(E10="TEST",SUM(E663:G663)&lt;=100),SUM(E663:G663),IF(AND(E10="*TEST",F663="",E663&lt;=30,G663&lt;=70),SUM(E663:G663),IF(AND(E10="*TEST",F663&lt;=20,E663&lt;=20,G663&lt;=60),SUM(E663:G663),IF(AND(E10="*TEST",F663="-",E663&lt;=20,G663&lt;=60),SUM(E663:G663),"ERROR")))))))</f>
        <v/>
      </c>
      <c r="I663" s="4" t="str">
        <f>IF(H663="ERROR","ERROR",IF(H663="","",IF(AND(F10="*LAB",J10="RMK1",F663="-"),"F",IF(AND(F10="*LAB",J10="RMK2",F663="-"),"F",IF(AND(F10="*LAB",J10="RMK3",F663="-"),"E",IF(H663&gt;69.5,"A",IF(H663&gt;59.5,"B",IF(H663&gt;49.5,"C",IF(AND(D10="*PROGRAM",J10="RMK1",H663&lt;49.5),"F",IF(AND(D10="*PROGRAM",J10="RMK2",H663&lt;49.5),"F",IF(AND(D10="*PROGRAM",J10="RMK3",H663&lt;49.5),"E",IF(H663&gt;44.5,"D",IF(AND(J10="RMK3",H663&lt;44.5),"E",IF(AND(J10="RMK2",H663&lt;44.5),"F",IF(AND(J10="RMK1",H663&gt;39.5),"E","F")))))))))))))))</f>
        <v/>
      </c>
      <c r="J663" s="23" t="str">
        <f>IF(H663="ERROR","ERROR",IF(I663="","",IF(AND(J10="RMK3",I663="E",K663&lt;&gt;""),"*FAIL",IF(AND(J10="RMK1",I663="F",K663&lt;&gt;""),"*FAIL",IF(AND(J10="RMK2",I663="F",K663&lt;&gt;""),"*FAIL",IF(AND(J10="RMK1",K663&lt;&gt;""),"*PASS",IF(AND(J10="RMK2",K663&lt;&gt;""),"*PASS",IF(AND(J10="RMK3",K663&lt;&gt;""),"*PASS",IF(AND(J10="RMK3",I663="E"),"FAIL",IF(AND(J10="RMK1",I663="F"),"FAIL",IF(AND(J10="RMK2",I663="F"),"FAIL",IF(J10="RMK1","PASS",IF(J10="RMK2","PASS",IF(J10="RMK3","PASS","ERROR"))))))))))))))</f>
        <v/>
      </c>
      <c r="K663" s="22" t="str">
        <f>IF(Sheet1!I445="","",Sheet1!I445)</f>
        <v/>
      </c>
    </row>
    <row r="664" spans="1:11" x14ac:dyDescent="0.35">
      <c r="A664" s="4">
        <v>445</v>
      </c>
      <c r="B664" s="19" t="str">
        <f>IF(Sheet1!B446="","",Sheet1!B446)</f>
        <v/>
      </c>
      <c r="C664" s="4" t="str">
        <f>IF(Sheet1!C446="","",Sheet1!C446)</f>
        <v/>
      </c>
      <c r="D664" s="4" t="str">
        <f>IF(Sheet1!D446="","",Sheet1!D446)</f>
        <v/>
      </c>
      <c r="E664" s="4" t="str">
        <f>IF(Sheet1!E446="","",Sheet1!E446)</f>
        <v/>
      </c>
      <c r="F664" s="4" t="str">
        <f>IF(Sheet1!F446="","",Sheet1!F446)</f>
        <v/>
      </c>
      <c r="G664" s="4" t="str">
        <f>IF(Sheet1!G446="","",Sheet1!G446)</f>
        <v/>
      </c>
      <c r="H664" s="13" t="str">
        <f>IF(AND(E664="",F664="",G664=""),"",IF(K664&lt;&gt;"",SUM(E664:G664)+K664,IF(SUM(E664:G664)&gt;100,"ERROR",IF(AND(E10="TEST",SUM(E664:G664)&lt;=100),SUM(E664:G664),IF(AND(E10="*TEST",F664="",E664&lt;=30,G664&lt;=70),SUM(E664:G664),IF(AND(E10="*TEST",F664&lt;=20,E664&lt;=20,G664&lt;=60),SUM(E664:G664),IF(AND(E10="*TEST",F664="-",E664&lt;=20,G664&lt;=60),SUM(E664:G664),"ERROR")))))))</f>
        <v/>
      </c>
      <c r="I664" s="4" t="str">
        <f>IF(H664="ERROR","ERROR",IF(H664="","",IF(AND(F10="*LAB",J10="RMK1",F664="-"),"F",IF(AND(F10="*LAB",J10="RMK2",F664="-"),"F",IF(AND(F10="*LAB",J10="RMK3",F664="-"),"E",IF(H664&gt;69.5,"A",IF(H664&gt;59.5,"B",IF(H664&gt;49.5,"C",IF(AND(D10="*PROGRAM",J10="RMK1",H664&lt;49.5),"F",IF(AND(D10="*PROGRAM",J10="RMK2",H664&lt;49.5),"F",IF(AND(D10="*PROGRAM",J10="RMK3",H664&lt;49.5),"E",IF(H664&gt;44.5,"D",IF(AND(J10="RMK3",H664&lt;44.5),"E",IF(AND(J10="RMK2",H664&lt;44.5),"F",IF(AND(J10="RMK1",H664&gt;39.5),"E","F")))))))))))))))</f>
        <v/>
      </c>
      <c r="J664" s="23" t="str">
        <f>IF(H664="ERROR","ERROR",IF(I664="","",IF(AND(J10="RMK3",I664="E",K664&lt;&gt;""),"*FAIL",IF(AND(J10="RMK1",I664="F",K664&lt;&gt;""),"*FAIL",IF(AND(J10="RMK2",I664="F",K664&lt;&gt;""),"*FAIL",IF(AND(J10="RMK1",K664&lt;&gt;""),"*PASS",IF(AND(J10="RMK2",K664&lt;&gt;""),"*PASS",IF(AND(J10="RMK3",K664&lt;&gt;""),"*PASS",IF(AND(J10="RMK3",I664="E"),"FAIL",IF(AND(J10="RMK1",I664="F"),"FAIL",IF(AND(J10="RMK2",I664="F"),"FAIL",IF(J10="RMK1","PASS",IF(J10="RMK2","PASS",IF(J10="RMK3","PASS","ERROR"))))))))))))))</f>
        <v/>
      </c>
      <c r="K664" s="22" t="str">
        <f>IF(Sheet1!I446="","",Sheet1!I446)</f>
        <v/>
      </c>
    </row>
    <row r="665" spans="1:11" x14ac:dyDescent="0.35">
      <c r="A665" s="4">
        <v>446</v>
      </c>
      <c r="B665" s="19" t="str">
        <f>IF(Sheet1!B447="","",Sheet1!B447)</f>
        <v/>
      </c>
      <c r="C665" s="4" t="str">
        <f>IF(Sheet1!C447="","",Sheet1!C447)</f>
        <v/>
      </c>
      <c r="D665" s="4" t="str">
        <f>IF(Sheet1!D447="","",Sheet1!D447)</f>
        <v/>
      </c>
      <c r="E665" s="4" t="str">
        <f>IF(Sheet1!E447="","",Sheet1!E447)</f>
        <v/>
      </c>
      <c r="F665" s="4" t="str">
        <f>IF(Sheet1!F447="","",Sheet1!F447)</f>
        <v/>
      </c>
      <c r="G665" s="4" t="str">
        <f>IF(Sheet1!G447="","",Sheet1!G447)</f>
        <v/>
      </c>
      <c r="H665" s="13" t="str">
        <f>IF(AND(E665="",F665="",G665=""),"",IF(K665&lt;&gt;"",SUM(E665:G665)+K665,IF(SUM(E665:G665)&gt;100,"ERROR",IF(AND(E10="TEST",SUM(E665:G665)&lt;=100),SUM(E665:G665),IF(AND(E10="*TEST",F665="",E665&lt;=30,G665&lt;=70),SUM(E665:G665),IF(AND(E10="*TEST",F665&lt;=20,E665&lt;=20,G665&lt;=60),SUM(E665:G665),IF(AND(E10="*TEST",F665="-",E665&lt;=20,G665&lt;=60),SUM(E665:G665),"ERROR")))))))</f>
        <v/>
      </c>
      <c r="I665" s="4" t="str">
        <f>IF(H665="ERROR","ERROR",IF(H665="","",IF(AND(F10="*LAB",J10="RMK1",F665="-"),"F",IF(AND(F10="*LAB",J10="RMK2",F665="-"),"F",IF(AND(F10="*LAB",J10="RMK3",F665="-"),"E",IF(H665&gt;69.5,"A",IF(H665&gt;59.5,"B",IF(H665&gt;49.5,"C",IF(AND(D10="*PROGRAM",J10="RMK1",H665&lt;49.5),"F",IF(AND(D10="*PROGRAM",J10="RMK2",H665&lt;49.5),"F",IF(AND(D10="*PROGRAM",J10="RMK3",H665&lt;49.5),"E",IF(H665&gt;44.5,"D",IF(AND(J10="RMK3",H665&lt;44.5),"E",IF(AND(J10="RMK2",H665&lt;44.5),"F",IF(AND(J10="RMK1",H665&gt;39.5),"E","F")))))))))))))))</f>
        <v/>
      </c>
      <c r="J665" s="23" t="str">
        <f>IF(H665="ERROR","ERROR",IF(I665="","",IF(AND(J10="RMK3",I665="E",K665&lt;&gt;""),"*FAIL",IF(AND(J10="RMK1",I665="F",K665&lt;&gt;""),"*FAIL",IF(AND(J10="RMK2",I665="F",K665&lt;&gt;""),"*FAIL",IF(AND(J10="RMK1",K665&lt;&gt;""),"*PASS",IF(AND(J10="RMK2",K665&lt;&gt;""),"*PASS",IF(AND(J10="RMK3",K665&lt;&gt;""),"*PASS",IF(AND(J10="RMK3",I665="E"),"FAIL",IF(AND(J10="RMK1",I665="F"),"FAIL",IF(AND(J10="RMK2",I665="F"),"FAIL",IF(J10="RMK1","PASS",IF(J10="RMK2","PASS",IF(J10="RMK3","PASS","ERROR"))))))))))))))</f>
        <v/>
      </c>
      <c r="K665" s="22" t="str">
        <f>IF(Sheet1!I447="","",Sheet1!I447)</f>
        <v/>
      </c>
    </row>
    <row r="666" spans="1:11" x14ac:dyDescent="0.35">
      <c r="A666" s="4">
        <v>447</v>
      </c>
      <c r="B666" s="19" t="str">
        <f>IF(Sheet1!B448="","",Sheet1!B448)</f>
        <v/>
      </c>
      <c r="C666" s="4" t="str">
        <f>IF(Sheet1!C448="","",Sheet1!C448)</f>
        <v/>
      </c>
      <c r="D666" s="4" t="str">
        <f>IF(Sheet1!D448="","",Sheet1!D448)</f>
        <v/>
      </c>
      <c r="E666" s="4" t="str">
        <f>IF(Sheet1!E448="","",Sheet1!E448)</f>
        <v/>
      </c>
      <c r="F666" s="4" t="str">
        <f>IF(Sheet1!F448="","",Sheet1!F448)</f>
        <v/>
      </c>
      <c r="G666" s="4" t="str">
        <f>IF(Sheet1!G448="","",Sheet1!G448)</f>
        <v/>
      </c>
      <c r="H666" s="13" t="str">
        <f>IF(AND(E666="",F666="",G666=""),"",IF(K666&lt;&gt;"",SUM(E666:G666)+K666,IF(SUM(E666:G666)&gt;100,"ERROR",IF(AND(E10="TEST",SUM(E666:G666)&lt;=100),SUM(E666:G666),IF(AND(E10="*TEST",F666="",E666&lt;=30,G666&lt;=70),SUM(E666:G666),IF(AND(E10="*TEST",F666&lt;=20,E666&lt;=20,G666&lt;=60),SUM(E666:G666),IF(AND(E10="*TEST",F666="-",E666&lt;=20,G666&lt;=60),SUM(E666:G666),"ERROR")))))))</f>
        <v/>
      </c>
      <c r="I666" s="4" t="str">
        <f>IF(H666="ERROR","ERROR",IF(H666="","",IF(AND(F10="*LAB",J10="RMK1",F666="-"),"F",IF(AND(F10="*LAB",J10="RMK2",F666="-"),"F",IF(AND(F10="*LAB",J10="RMK3",F666="-"),"E",IF(H666&gt;69.5,"A",IF(H666&gt;59.5,"B",IF(H666&gt;49.5,"C",IF(AND(D10="*PROGRAM",J10="RMK1",H666&lt;49.5),"F",IF(AND(D10="*PROGRAM",J10="RMK2",H666&lt;49.5),"F",IF(AND(D10="*PROGRAM",J10="RMK3",H666&lt;49.5),"E",IF(H666&gt;44.5,"D",IF(AND(J10="RMK3",H666&lt;44.5),"E",IF(AND(J10="RMK2",H666&lt;44.5),"F",IF(AND(J10="RMK1",H666&gt;39.5),"E","F")))))))))))))))</f>
        <v/>
      </c>
      <c r="J666" s="23" t="str">
        <f>IF(H666="ERROR","ERROR",IF(I666="","",IF(AND(J10="RMK3",I666="E",K666&lt;&gt;""),"*FAIL",IF(AND(J10="RMK1",I666="F",K666&lt;&gt;""),"*FAIL",IF(AND(J10="RMK2",I666="F",K666&lt;&gt;""),"*FAIL",IF(AND(J10="RMK1",K666&lt;&gt;""),"*PASS",IF(AND(J10="RMK2",K666&lt;&gt;""),"*PASS",IF(AND(J10="RMK3",K666&lt;&gt;""),"*PASS",IF(AND(J10="RMK3",I666="E"),"FAIL",IF(AND(J10="RMK1",I666="F"),"FAIL",IF(AND(J10="RMK2",I666="F"),"FAIL",IF(J10="RMK1","PASS",IF(J10="RMK2","PASS",IF(J10="RMK3","PASS","ERROR"))))))))))))))</f>
        <v/>
      </c>
      <c r="K666" s="22" t="str">
        <f>IF(Sheet1!I448="","",Sheet1!I448)</f>
        <v/>
      </c>
    </row>
    <row r="667" spans="1:11" x14ac:dyDescent="0.35">
      <c r="A667" s="4">
        <v>448</v>
      </c>
      <c r="B667" s="19" t="str">
        <f>IF(Sheet1!B449="","",Sheet1!B449)</f>
        <v/>
      </c>
      <c r="C667" s="4" t="str">
        <f>IF(Sheet1!C449="","",Sheet1!C449)</f>
        <v/>
      </c>
      <c r="D667" s="4" t="str">
        <f>IF(Sheet1!D449="","",Sheet1!D449)</f>
        <v/>
      </c>
      <c r="E667" s="4" t="str">
        <f>IF(Sheet1!E449="","",Sheet1!E449)</f>
        <v/>
      </c>
      <c r="F667" s="4" t="str">
        <f>IF(Sheet1!F449="","",Sheet1!F449)</f>
        <v/>
      </c>
      <c r="G667" s="4" t="str">
        <f>IF(Sheet1!G449="","",Sheet1!G449)</f>
        <v/>
      </c>
      <c r="H667" s="13" t="str">
        <f>IF(AND(E667="",F667="",G667=""),"",IF(K667&lt;&gt;"",SUM(E667:G667)+K667,IF(SUM(E667:G667)&gt;100,"ERROR",IF(AND(E10="TEST",SUM(E667:G667)&lt;=100),SUM(E667:G667),IF(AND(E10="*TEST",F667="",E667&lt;=30,G667&lt;=70),SUM(E667:G667),IF(AND(E10="*TEST",F667&lt;=20,E667&lt;=20,G667&lt;=60),SUM(E667:G667),IF(AND(E10="*TEST",F667="-",E667&lt;=20,G667&lt;=60),SUM(E667:G667),"ERROR")))))))</f>
        <v/>
      </c>
      <c r="I667" s="4" t="str">
        <f>IF(H667="ERROR","ERROR",IF(H667="","",IF(AND(F10="*LAB",J10="RMK1",F667="-"),"F",IF(AND(F10="*LAB",J10="RMK2",F667="-"),"F",IF(AND(F10="*LAB",J10="RMK3",F667="-"),"E",IF(H667&gt;69.5,"A",IF(H667&gt;59.5,"B",IF(H667&gt;49.5,"C",IF(AND(D10="*PROGRAM",J10="RMK1",H667&lt;49.5),"F",IF(AND(D10="*PROGRAM",J10="RMK2",H667&lt;49.5),"F",IF(AND(D10="*PROGRAM",J10="RMK3",H667&lt;49.5),"E",IF(H667&gt;44.5,"D",IF(AND(J10="RMK3",H667&lt;44.5),"E",IF(AND(J10="RMK2",H667&lt;44.5),"F",IF(AND(J10="RMK1",H667&gt;39.5),"E","F")))))))))))))))</f>
        <v/>
      </c>
      <c r="J667" s="23" t="str">
        <f>IF(H667="ERROR","ERROR",IF(I667="","",IF(AND(J10="RMK3",I667="E",K667&lt;&gt;""),"*FAIL",IF(AND(J10="RMK1",I667="F",K667&lt;&gt;""),"*FAIL",IF(AND(J10="RMK2",I667="F",K667&lt;&gt;""),"*FAIL",IF(AND(J10="RMK1",K667&lt;&gt;""),"*PASS",IF(AND(J10="RMK2",K667&lt;&gt;""),"*PASS",IF(AND(J10="RMK3",K667&lt;&gt;""),"*PASS",IF(AND(J10="RMK3",I667="E"),"FAIL",IF(AND(J10="RMK1",I667="F"),"FAIL",IF(AND(J10="RMK2",I667="F"),"FAIL",IF(J10="RMK1","PASS",IF(J10="RMK2","PASS",IF(J10="RMK3","PASS","ERROR"))))))))))))))</f>
        <v/>
      </c>
      <c r="K667" s="22" t="str">
        <f>IF(Sheet1!I449="","",Sheet1!I449)</f>
        <v/>
      </c>
    </row>
    <row r="668" spans="1:11" x14ac:dyDescent="0.35">
      <c r="A668" s="4">
        <v>449</v>
      </c>
      <c r="B668" s="19" t="str">
        <f>IF(Sheet1!B450="","",Sheet1!B450)</f>
        <v/>
      </c>
      <c r="C668" s="4" t="str">
        <f>IF(Sheet1!C450="","",Sheet1!C450)</f>
        <v/>
      </c>
      <c r="D668" s="4" t="str">
        <f>IF(Sheet1!D450="","",Sheet1!D450)</f>
        <v/>
      </c>
      <c r="E668" s="4" t="str">
        <f>IF(Sheet1!E450="","",Sheet1!E450)</f>
        <v/>
      </c>
      <c r="F668" s="4" t="str">
        <f>IF(Sheet1!F450="","",Sheet1!F450)</f>
        <v/>
      </c>
      <c r="G668" s="4" t="str">
        <f>IF(Sheet1!G450="","",Sheet1!G450)</f>
        <v/>
      </c>
      <c r="H668" s="13" t="str">
        <f>IF(AND(E668="",F668="",G668=""),"",IF(K668&lt;&gt;"",SUM(E668:G668)+K668,IF(SUM(E668:G668)&gt;100,"ERROR",IF(AND(E10="TEST",SUM(E668:G668)&lt;=100),SUM(E668:G668),IF(AND(E10="*TEST",F668="",E668&lt;=30,G668&lt;=70),SUM(E668:G668),IF(AND(E10="*TEST",F668&lt;=20,E668&lt;=20,G668&lt;=60),SUM(E668:G668),IF(AND(E10="*TEST",F668="-",E668&lt;=20,G668&lt;=60),SUM(E668:G668),"ERROR")))))))</f>
        <v/>
      </c>
      <c r="I668" s="4" t="str">
        <f>IF(H668="ERROR","ERROR",IF(H668="","",IF(AND(F10="*LAB",J10="RMK1",F668="-"),"F",IF(AND(F10="*LAB",J10="RMK2",F668="-"),"F",IF(AND(F10="*LAB",J10="RMK3",F668="-"),"E",IF(H668&gt;69.5,"A",IF(H668&gt;59.5,"B",IF(H668&gt;49.5,"C",IF(AND(D10="*PROGRAM",J10="RMK1",H668&lt;49.5),"F",IF(AND(D10="*PROGRAM",J10="RMK2",H668&lt;49.5),"F",IF(AND(D10="*PROGRAM",J10="RMK3",H668&lt;49.5),"E",IF(H668&gt;44.5,"D",IF(AND(J10="RMK3",H668&lt;44.5),"E",IF(AND(J10="RMK2",H668&lt;44.5),"F",IF(AND(J10="RMK1",H668&gt;39.5),"E","F")))))))))))))))</f>
        <v/>
      </c>
      <c r="J668" s="23" t="str">
        <f>IF(H668="ERROR","ERROR",IF(I668="","",IF(AND(J10="RMK3",I668="E",K668&lt;&gt;""),"*FAIL",IF(AND(J10="RMK1",I668="F",K668&lt;&gt;""),"*FAIL",IF(AND(J10="RMK2",I668="F",K668&lt;&gt;""),"*FAIL",IF(AND(J10="RMK1",K668&lt;&gt;""),"*PASS",IF(AND(J10="RMK2",K668&lt;&gt;""),"*PASS",IF(AND(J10="RMK3",K668&lt;&gt;""),"*PASS",IF(AND(J10="RMK3",I668="E"),"FAIL",IF(AND(J10="RMK1",I668="F"),"FAIL",IF(AND(J10="RMK2",I668="F"),"FAIL",IF(J10="RMK1","PASS",IF(J10="RMK2","PASS",IF(J10="RMK3","PASS","ERROR"))))))))))))))</f>
        <v/>
      </c>
      <c r="K668" s="22" t="str">
        <f>IF(Sheet1!I450="","",Sheet1!I450)</f>
        <v/>
      </c>
    </row>
    <row r="669" spans="1:11" x14ac:dyDescent="0.35">
      <c r="A669" s="4">
        <v>450</v>
      </c>
      <c r="B669" s="19" t="str">
        <f>IF(Sheet1!B451="","",Sheet1!B451)</f>
        <v/>
      </c>
      <c r="C669" s="4" t="str">
        <f>IF(Sheet1!C451="","",Sheet1!C451)</f>
        <v/>
      </c>
      <c r="D669" s="4" t="str">
        <f>IF(Sheet1!D451="","",Sheet1!D451)</f>
        <v/>
      </c>
      <c r="E669" s="4" t="str">
        <f>IF(Sheet1!E451="","",Sheet1!E451)</f>
        <v/>
      </c>
      <c r="F669" s="4" t="str">
        <f>IF(Sheet1!F451="","",Sheet1!F451)</f>
        <v/>
      </c>
      <c r="G669" s="4" t="str">
        <f>IF(Sheet1!G451="","",Sheet1!G451)</f>
        <v/>
      </c>
      <c r="H669" s="13" t="str">
        <f>IF(AND(E669="",F669="",G669=""),"",IF(K669&lt;&gt;"",SUM(E669:G669)+K669,IF(SUM(E669:G669)&gt;100,"ERROR",IF(AND(E10="TEST",SUM(E669:G669)&lt;=100),SUM(E669:G669),IF(AND(E10="*TEST",F669="",E669&lt;=30,G669&lt;=70),SUM(E669:G669),IF(AND(E10="*TEST",F669&lt;=20,E669&lt;=20,G669&lt;=60),SUM(E669:G669),IF(AND(E10="*TEST",F669="-",E669&lt;=20,G669&lt;=60),SUM(E669:G669),"ERROR")))))))</f>
        <v/>
      </c>
      <c r="I669" s="4" t="str">
        <f>IF(H669="ERROR","ERROR",IF(H669="","",IF(AND(F10="*LAB",J10="RMK1",F669="-"),"F",IF(AND(F10="*LAB",J10="RMK2",F669="-"),"F",IF(AND(F10="*LAB",J10="RMK3",F669="-"),"E",IF(H669&gt;69.5,"A",IF(H669&gt;59.5,"B",IF(H669&gt;49.5,"C",IF(AND(D10="*PROGRAM",J10="RMK1",H669&lt;49.5),"F",IF(AND(D10="*PROGRAM",J10="RMK2",H669&lt;49.5),"F",IF(AND(D10="*PROGRAM",J10="RMK3",H669&lt;49.5),"E",IF(H669&gt;44.5,"D",IF(AND(J10="RMK3",H669&lt;44.5),"E",IF(AND(J10="RMK2",H669&lt;44.5),"F",IF(AND(J10="RMK1",H669&gt;39.5),"E","F")))))))))))))))</f>
        <v/>
      </c>
      <c r="J669" s="23" t="str">
        <f>IF(H669="ERROR","ERROR",IF(I669="","",IF(AND(J10="RMK3",I669="E",K669&lt;&gt;""),"*FAIL",IF(AND(J10="RMK1",I669="F",K669&lt;&gt;""),"*FAIL",IF(AND(J10="RMK2",I669="F",K669&lt;&gt;""),"*FAIL",IF(AND(J10="RMK1",K669&lt;&gt;""),"*PASS",IF(AND(J10="RMK2",K669&lt;&gt;""),"*PASS",IF(AND(J10="RMK3",K669&lt;&gt;""),"*PASS",IF(AND(J10="RMK3",I669="E"),"FAIL",IF(AND(J10="RMK1",I669="F"),"FAIL",IF(AND(J10="RMK2",I669="F"),"FAIL",IF(J10="RMK1","PASS",IF(J10="RMK2","PASS",IF(J10="RMK3","PASS","ERROR"))))))))))))))</f>
        <v/>
      </c>
      <c r="K669" s="22" t="str">
        <f>IF(Sheet1!I451="","",Sheet1!I451)</f>
        <v/>
      </c>
    </row>
    <row r="670" spans="1:11" x14ac:dyDescent="0.35">
      <c r="A670" s="4">
        <v>451</v>
      </c>
      <c r="B670" s="19" t="str">
        <f>IF(Sheet1!B452="","",Sheet1!B452)</f>
        <v/>
      </c>
      <c r="C670" s="4" t="str">
        <f>IF(Sheet1!C452="","",Sheet1!C452)</f>
        <v/>
      </c>
      <c r="D670" s="4" t="str">
        <f>IF(Sheet1!D452="","",Sheet1!D452)</f>
        <v/>
      </c>
      <c r="E670" s="4" t="str">
        <f>IF(Sheet1!E452="","",Sheet1!E452)</f>
        <v/>
      </c>
      <c r="F670" s="4" t="str">
        <f>IF(Sheet1!F452="","",Sheet1!F452)</f>
        <v/>
      </c>
      <c r="G670" s="4" t="str">
        <f>IF(Sheet1!G452="","",Sheet1!G452)</f>
        <v/>
      </c>
      <c r="H670" s="13" t="str">
        <f>IF(AND(E670="",F670="",G670=""),"",IF(K670&lt;&gt;"",SUM(E670:G670)+K670,IF(SUM(E670:G670)&gt;100,"ERROR",IF(AND(E10="TEST",SUM(E670:G670)&lt;=100),SUM(E670:G670),IF(AND(E10="*TEST",F670="",E670&lt;=30,G670&lt;=70),SUM(E670:G670),IF(AND(E10="*TEST",F670&lt;=20,E670&lt;=20,G670&lt;=60),SUM(E670:G670),IF(AND(E10="*TEST",F670="-",E670&lt;=20,G670&lt;=60),SUM(E670:G670),"ERROR")))))))</f>
        <v/>
      </c>
      <c r="I670" s="4" t="str">
        <f>IF(H670="ERROR","ERROR",IF(H670="","",IF(AND(F10="*LAB",J10="RMK1",F670="-"),"F",IF(AND(F10="*LAB",J10="RMK2",F670="-"),"F",IF(AND(F10="*LAB",J10="RMK3",F670="-"),"E",IF(H670&gt;69.5,"A",IF(H670&gt;59.5,"B",IF(H670&gt;49.5,"C",IF(AND(D10="*PROGRAM",J10="RMK1",H670&lt;49.5),"F",IF(AND(D10="*PROGRAM",J10="RMK2",H670&lt;49.5),"F",IF(AND(D10="*PROGRAM",J10="RMK3",H670&lt;49.5),"E",IF(H670&gt;44.5,"D",IF(AND(J10="RMK3",H670&lt;44.5),"E",IF(AND(J10="RMK2",H670&lt;44.5),"F",IF(AND(J10="RMK1",H670&gt;39.5),"E","F")))))))))))))))</f>
        <v/>
      </c>
      <c r="J670" s="23" t="str">
        <f>IF(H670="ERROR","ERROR",IF(I670="","",IF(AND(J10="RMK3",I670="E",K670&lt;&gt;""),"*FAIL",IF(AND(J10="RMK1",I670="F",K670&lt;&gt;""),"*FAIL",IF(AND(J10="RMK2",I670="F",K670&lt;&gt;""),"*FAIL",IF(AND(J10="RMK1",K670&lt;&gt;""),"*PASS",IF(AND(J10="RMK2",K670&lt;&gt;""),"*PASS",IF(AND(J10="RMK3",K670&lt;&gt;""),"*PASS",IF(AND(J10="RMK3",I670="E"),"FAIL",IF(AND(J10="RMK1",I670="F"),"FAIL",IF(AND(J10="RMK2",I670="F"),"FAIL",IF(J10="RMK1","PASS",IF(J10="RMK2","PASS",IF(J10="RMK3","PASS","ERROR"))))))))))))))</f>
        <v/>
      </c>
      <c r="K670" s="22" t="str">
        <f>IF(Sheet1!I452="","",Sheet1!I452)</f>
        <v/>
      </c>
    </row>
    <row r="671" spans="1:11" x14ac:dyDescent="0.35">
      <c r="A671" s="4">
        <v>452</v>
      </c>
      <c r="B671" s="19" t="str">
        <f>IF(Sheet1!B453="","",Sheet1!B453)</f>
        <v/>
      </c>
      <c r="C671" s="4" t="str">
        <f>IF(Sheet1!C453="","",Sheet1!C453)</f>
        <v/>
      </c>
      <c r="D671" s="4" t="str">
        <f>IF(Sheet1!D453="","",Sheet1!D453)</f>
        <v/>
      </c>
      <c r="E671" s="4" t="str">
        <f>IF(Sheet1!E453="","",Sheet1!E453)</f>
        <v/>
      </c>
      <c r="F671" s="4" t="str">
        <f>IF(Sheet1!F453="","",Sheet1!F453)</f>
        <v/>
      </c>
      <c r="G671" s="4" t="str">
        <f>IF(Sheet1!G453="","",Sheet1!G453)</f>
        <v/>
      </c>
      <c r="H671" s="13" t="str">
        <f>IF(AND(E671="",F671="",G671=""),"",IF(K671&lt;&gt;"",SUM(E671:G671)+K671,IF(SUM(E671:G671)&gt;100,"ERROR",IF(AND(E10="TEST",SUM(E671:G671)&lt;=100),SUM(E671:G671),IF(AND(E10="*TEST",F671="",E671&lt;=30,G671&lt;=70),SUM(E671:G671),IF(AND(E10="*TEST",F671&lt;=20,E671&lt;=20,G671&lt;=60),SUM(E671:G671),IF(AND(E10="*TEST",F671="-",E671&lt;=20,G671&lt;=60),SUM(E671:G671),"ERROR")))))))</f>
        <v/>
      </c>
      <c r="I671" s="4" t="str">
        <f>IF(H671="ERROR","ERROR",IF(H671="","",IF(AND(F10="*LAB",J10="RMK1",F671="-"),"F",IF(AND(F10="*LAB",J10="RMK2",F671="-"),"F",IF(AND(F10="*LAB",J10="RMK3",F671="-"),"E",IF(H671&gt;69.5,"A",IF(H671&gt;59.5,"B",IF(H671&gt;49.5,"C",IF(AND(D10="*PROGRAM",J10="RMK1",H671&lt;49.5),"F",IF(AND(D10="*PROGRAM",J10="RMK2",H671&lt;49.5),"F",IF(AND(D10="*PROGRAM",J10="RMK3",H671&lt;49.5),"E",IF(H671&gt;44.5,"D",IF(AND(J10="RMK3",H671&lt;44.5),"E",IF(AND(J10="RMK2",H671&lt;44.5),"F",IF(AND(J10="RMK1",H671&gt;39.5),"E","F")))))))))))))))</f>
        <v/>
      </c>
      <c r="J671" s="23" t="str">
        <f>IF(H671="ERROR","ERROR",IF(I671="","",IF(AND(J10="RMK3",I671="E",K671&lt;&gt;""),"*FAIL",IF(AND(J10="RMK1",I671="F",K671&lt;&gt;""),"*FAIL",IF(AND(J10="RMK2",I671="F",K671&lt;&gt;""),"*FAIL",IF(AND(J10="RMK1",K671&lt;&gt;""),"*PASS",IF(AND(J10="RMK2",K671&lt;&gt;""),"*PASS",IF(AND(J10="RMK3",K671&lt;&gt;""),"*PASS",IF(AND(J10="RMK3",I671="E"),"FAIL",IF(AND(J10="RMK1",I671="F"),"FAIL",IF(AND(J10="RMK2",I671="F"),"FAIL",IF(J10="RMK1","PASS",IF(J10="RMK2","PASS",IF(J10="RMK3","PASS","ERROR"))))))))))))))</f>
        <v/>
      </c>
      <c r="K671" s="22" t="str">
        <f>IF(Sheet1!I453="","",Sheet1!I453)</f>
        <v/>
      </c>
    </row>
    <row r="672" spans="1:11" x14ac:dyDescent="0.35">
      <c r="A672" s="4">
        <v>453</v>
      </c>
      <c r="B672" s="19" t="str">
        <f>IF(Sheet1!B454="","",Sheet1!B454)</f>
        <v/>
      </c>
      <c r="C672" s="4" t="str">
        <f>IF(Sheet1!C454="","",Sheet1!C454)</f>
        <v/>
      </c>
      <c r="D672" s="4" t="str">
        <f>IF(Sheet1!D454="","",Sheet1!D454)</f>
        <v/>
      </c>
      <c r="E672" s="4" t="str">
        <f>IF(Sheet1!E454="","",Sheet1!E454)</f>
        <v/>
      </c>
      <c r="F672" s="4" t="str">
        <f>IF(Sheet1!F454="","",Sheet1!F454)</f>
        <v/>
      </c>
      <c r="G672" s="4" t="str">
        <f>IF(Sheet1!G454="","",Sheet1!G454)</f>
        <v/>
      </c>
      <c r="H672" s="13" t="str">
        <f>IF(AND(E672="",F672="",G672=""),"",IF(K672&lt;&gt;"",SUM(E672:G672)+K672,IF(SUM(E672:G672)&gt;100,"ERROR",IF(AND(E10="TEST",SUM(E672:G672)&lt;=100),SUM(E672:G672),IF(AND(E10="*TEST",F672="",E672&lt;=30,G672&lt;=70),SUM(E672:G672),IF(AND(E10="*TEST",F672&lt;=20,E672&lt;=20,G672&lt;=60),SUM(E672:G672),IF(AND(E10="*TEST",F672="-",E672&lt;=20,G672&lt;=60),SUM(E672:G672),"ERROR")))))))</f>
        <v/>
      </c>
      <c r="I672" s="4" t="str">
        <f>IF(H672="ERROR","ERROR",IF(H672="","",IF(AND(F10="*LAB",J10="RMK1",F672="-"),"F",IF(AND(F10="*LAB",J10="RMK2",F672="-"),"F",IF(AND(F10="*LAB",J10="RMK3",F672="-"),"E",IF(H672&gt;69.5,"A",IF(H672&gt;59.5,"B",IF(H672&gt;49.5,"C",IF(AND(D10="*PROGRAM",J10="RMK1",H672&lt;49.5),"F",IF(AND(D10="*PROGRAM",J10="RMK2",H672&lt;49.5),"F",IF(AND(D10="*PROGRAM",J10="RMK3",H672&lt;49.5),"E",IF(H672&gt;44.5,"D",IF(AND(J10="RMK3",H672&lt;44.5),"E",IF(AND(J10="RMK2",H672&lt;44.5),"F",IF(AND(J10="RMK1",H672&gt;39.5),"E","F")))))))))))))))</f>
        <v/>
      </c>
      <c r="J672" s="23" t="str">
        <f>IF(H672="ERROR","ERROR",IF(I672="","",IF(AND(J10="RMK3",I672="E",K672&lt;&gt;""),"*FAIL",IF(AND(J10="RMK1",I672="F",K672&lt;&gt;""),"*FAIL",IF(AND(J10="RMK2",I672="F",K672&lt;&gt;""),"*FAIL",IF(AND(J10="RMK1",K672&lt;&gt;""),"*PASS",IF(AND(J10="RMK2",K672&lt;&gt;""),"*PASS",IF(AND(J10="RMK3",K672&lt;&gt;""),"*PASS",IF(AND(J10="RMK3",I672="E"),"FAIL",IF(AND(J10="RMK1",I672="F"),"FAIL",IF(AND(J10="RMK2",I672="F"),"FAIL",IF(J10="RMK1","PASS",IF(J10="RMK2","PASS",IF(J10="RMK3","PASS","ERROR"))))))))))))))</f>
        <v/>
      </c>
      <c r="K672" s="22" t="str">
        <f>IF(Sheet1!I454="","",Sheet1!I454)</f>
        <v/>
      </c>
    </row>
    <row r="673" spans="1:11" x14ac:dyDescent="0.35">
      <c r="A673" s="4">
        <v>454</v>
      </c>
      <c r="B673" s="19" t="str">
        <f>IF(Sheet1!B455="","",Sheet1!B455)</f>
        <v/>
      </c>
      <c r="C673" s="4" t="str">
        <f>IF(Sheet1!C455="","",Sheet1!C455)</f>
        <v/>
      </c>
      <c r="D673" s="4" t="str">
        <f>IF(Sheet1!D455="","",Sheet1!D455)</f>
        <v/>
      </c>
      <c r="E673" s="4" t="str">
        <f>IF(Sheet1!E455="","",Sheet1!E455)</f>
        <v/>
      </c>
      <c r="F673" s="4" t="str">
        <f>IF(Sheet1!F455="","",Sheet1!F455)</f>
        <v/>
      </c>
      <c r="G673" s="4" t="str">
        <f>IF(Sheet1!G455="","",Sheet1!G455)</f>
        <v/>
      </c>
      <c r="H673" s="13" t="str">
        <f>IF(AND(E673="",F673="",G673=""),"",IF(K673&lt;&gt;"",SUM(E673:G673)+K673,IF(SUM(E673:G673)&gt;100,"ERROR",IF(AND(E10="TEST",SUM(E673:G673)&lt;=100),SUM(E673:G673),IF(AND(E10="*TEST",F673="",E673&lt;=30,G673&lt;=70),SUM(E673:G673),IF(AND(E10="*TEST",F673&lt;=20,E673&lt;=20,G673&lt;=60),SUM(E673:G673),IF(AND(E10="*TEST",F673="-",E673&lt;=20,G673&lt;=60),SUM(E673:G673),"ERROR")))))))</f>
        <v/>
      </c>
      <c r="I673" s="4" t="str">
        <f>IF(H673="ERROR","ERROR",IF(H673="","",IF(AND(F10="*LAB",J10="RMK1",F673="-"),"F",IF(AND(F10="*LAB",J10="RMK2",F673="-"),"F",IF(AND(F10="*LAB",J10="RMK3",F673="-"),"E",IF(H673&gt;69.5,"A",IF(H673&gt;59.5,"B",IF(H673&gt;49.5,"C",IF(AND(D10="*PROGRAM",J10="RMK1",H673&lt;49.5),"F",IF(AND(D10="*PROGRAM",J10="RMK2",H673&lt;49.5),"F",IF(AND(D10="*PROGRAM",J10="RMK3",H673&lt;49.5),"E",IF(H673&gt;44.5,"D",IF(AND(J10="RMK3",H673&lt;44.5),"E",IF(AND(J10="RMK2",H673&lt;44.5),"F",IF(AND(J10="RMK1",H673&gt;39.5),"E","F")))))))))))))))</f>
        <v/>
      </c>
      <c r="J673" s="23" t="str">
        <f>IF(H673="ERROR","ERROR",IF(I673="","",IF(AND(J10="RMK3",I673="E",K673&lt;&gt;""),"*FAIL",IF(AND(J10="RMK1",I673="F",K673&lt;&gt;""),"*FAIL",IF(AND(J10="RMK2",I673="F",K673&lt;&gt;""),"*FAIL",IF(AND(J10="RMK1",K673&lt;&gt;""),"*PASS",IF(AND(J10="RMK2",K673&lt;&gt;""),"*PASS",IF(AND(J10="RMK3",K673&lt;&gt;""),"*PASS",IF(AND(J10="RMK3",I673="E"),"FAIL",IF(AND(J10="RMK1",I673="F"),"FAIL",IF(AND(J10="RMK2",I673="F"),"FAIL",IF(J10="RMK1","PASS",IF(J10="RMK2","PASS",IF(J10="RMK3","PASS","ERROR"))))))))))))))</f>
        <v/>
      </c>
      <c r="K673" s="22" t="str">
        <f>IF(Sheet1!I455="","",Sheet1!I455)</f>
        <v/>
      </c>
    </row>
    <row r="674" spans="1:11" x14ac:dyDescent="0.35">
      <c r="A674" s="4">
        <v>455</v>
      </c>
      <c r="B674" s="19" t="str">
        <f>IF(Sheet1!B456="","",Sheet1!B456)</f>
        <v/>
      </c>
      <c r="C674" s="4" t="str">
        <f>IF(Sheet1!C456="","",Sheet1!C456)</f>
        <v/>
      </c>
      <c r="D674" s="4" t="str">
        <f>IF(Sheet1!D456="","",Sheet1!D456)</f>
        <v/>
      </c>
      <c r="E674" s="4" t="str">
        <f>IF(Sheet1!E456="","",Sheet1!E456)</f>
        <v/>
      </c>
      <c r="F674" s="4" t="str">
        <f>IF(Sheet1!F456="","",Sheet1!F456)</f>
        <v/>
      </c>
      <c r="G674" s="4" t="str">
        <f>IF(Sheet1!G456="","",Sheet1!G456)</f>
        <v/>
      </c>
      <c r="H674" s="13" t="str">
        <f>IF(AND(E674="",F674="",G674=""),"",IF(K674&lt;&gt;"",SUM(E674:G674)+K674,IF(SUM(E674:G674)&gt;100,"ERROR",IF(AND(E10="TEST",SUM(E674:G674)&lt;=100),SUM(E674:G674),IF(AND(E10="*TEST",F674="",E674&lt;=30,G674&lt;=70),SUM(E674:G674),IF(AND(E10="*TEST",F674&lt;=20,E674&lt;=20,G674&lt;=60),SUM(E674:G674),IF(AND(E10="*TEST",F674="-",E674&lt;=20,G674&lt;=60),SUM(E674:G674),"ERROR")))))))</f>
        <v/>
      </c>
      <c r="I674" s="4" t="str">
        <f>IF(H674="ERROR","ERROR",IF(H674="","",IF(AND(F10="*LAB",J10="RMK1",F674="-"),"F",IF(AND(F10="*LAB",J10="RMK2",F674="-"),"F",IF(AND(F10="*LAB",J10="RMK3",F674="-"),"E",IF(H674&gt;69.5,"A",IF(H674&gt;59.5,"B",IF(H674&gt;49.5,"C",IF(AND(D10="*PROGRAM",J10="RMK1",H674&lt;49.5),"F",IF(AND(D10="*PROGRAM",J10="RMK2",H674&lt;49.5),"F",IF(AND(D10="*PROGRAM",J10="RMK3",H674&lt;49.5),"E",IF(H674&gt;44.5,"D",IF(AND(J10="RMK3",H674&lt;44.5),"E",IF(AND(J10="RMK2",H674&lt;44.5),"F",IF(AND(J10="RMK1",H674&gt;39.5),"E","F")))))))))))))))</f>
        <v/>
      </c>
      <c r="J674" s="23" t="str">
        <f>IF(H674="ERROR","ERROR",IF(I674="","",IF(AND(J10="RMK3",I674="E",K674&lt;&gt;""),"*FAIL",IF(AND(J10="RMK1",I674="F",K674&lt;&gt;""),"*FAIL",IF(AND(J10="RMK2",I674="F",K674&lt;&gt;""),"*FAIL",IF(AND(J10="RMK1",K674&lt;&gt;""),"*PASS",IF(AND(J10="RMK2",K674&lt;&gt;""),"*PASS",IF(AND(J10="RMK3",K674&lt;&gt;""),"*PASS",IF(AND(J10="RMK3",I674="E"),"FAIL",IF(AND(J10="RMK1",I674="F"),"FAIL",IF(AND(J10="RMK2",I674="F"),"FAIL",IF(J10="RMK1","PASS",IF(J10="RMK2","PASS",IF(J10="RMK3","PASS","ERROR"))))))))))))))</f>
        <v/>
      </c>
      <c r="K674" s="22" t="str">
        <f>IF(Sheet1!I456="","",Sheet1!I456)</f>
        <v/>
      </c>
    </row>
    <row r="675" spans="1:11" x14ac:dyDescent="0.35">
      <c r="A675" s="4">
        <v>456</v>
      </c>
      <c r="B675" s="19" t="str">
        <f>IF(Sheet1!B457="","",Sheet1!B457)</f>
        <v/>
      </c>
      <c r="C675" s="4" t="str">
        <f>IF(Sheet1!C457="","",Sheet1!C457)</f>
        <v/>
      </c>
      <c r="D675" s="4" t="str">
        <f>IF(Sheet1!D457="","",Sheet1!D457)</f>
        <v/>
      </c>
      <c r="E675" s="4" t="str">
        <f>IF(Sheet1!E457="","",Sheet1!E457)</f>
        <v/>
      </c>
      <c r="F675" s="4" t="str">
        <f>IF(Sheet1!F457="","",Sheet1!F457)</f>
        <v/>
      </c>
      <c r="G675" s="4" t="str">
        <f>IF(Sheet1!G457="","",Sheet1!G457)</f>
        <v/>
      </c>
      <c r="H675" s="13" t="str">
        <f>IF(AND(E675="",F675="",G675=""),"",IF(K675&lt;&gt;"",SUM(E675:G675)+K675,IF(SUM(E675:G675)&gt;100,"ERROR",IF(AND(E10="TEST",SUM(E675:G675)&lt;=100),SUM(E675:G675),IF(AND(E10="*TEST",F675="",E675&lt;=30,G675&lt;=70),SUM(E675:G675),IF(AND(E10="*TEST",F675&lt;=20,E675&lt;=20,G675&lt;=60),SUM(E675:G675),IF(AND(E10="*TEST",F675="-",E675&lt;=20,G675&lt;=60),SUM(E675:G675),"ERROR")))))))</f>
        <v/>
      </c>
      <c r="I675" s="4" t="str">
        <f>IF(H675="ERROR","ERROR",IF(H675="","",IF(AND(F10="*LAB",J10="RMK1",F675="-"),"F",IF(AND(F10="*LAB",J10="RMK2",F675="-"),"F",IF(AND(F10="*LAB",J10="RMK3",F675="-"),"E",IF(H675&gt;69.5,"A",IF(H675&gt;59.5,"B",IF(H675&gt;49.5,"C",IF(AND(D10="*PROGRAM",J10="RMK1",H675&lt;49.5),"F",IF(AND(D10="*PROGRAM",J10="RMK2",H675&lt;49.5),"F",IF(AND(D10="*PROGRAM",J10="RMK3",H675&lt;49.5),"E",IF(H675&gt;44.5,"D",IF(AND(J10="RMK3",H675&lt;44.5),"E",IF(AND(J10="RMK2",H675&lt;44.5),"F",IF(AND(J10="RMK1",H675&gt;39.5),"E","F")))))))))))))))</f>
        <v/>
      </c>
      <c r="J675" s="23" t="str">
        <f>IF(H675="ERROR","ERROR",IF(I675="","",IF(AND(J10="RMK3",I675="E",K675&lt;&gt;""),"*FAIL",IF(AND(J10="RMK1",I675="F",K675&lt;&gt;""),"*FAIL",IF(AND(J10="RMK2",I675="F",K675&lt;&gt;""),"*FAIL",IF(AND(J10="RMK1",K675&lt;&gt;""),"*PASS",IF(AND(J10="RMK2",K675&lt;&gt;""),"*PASS",IF(AND(J10="RMK3",K675&lt;&gt;""),"*PASS",IF(AND(J10="RMK3",I675="E"),"FAIL",IF(AND(J10="RMK1",I675="F"),"FAIL",IF(AND(J10="RMK2",I675="F"),"FAIL",IF(J10="RMK1","PASS",IF(J10="RMK2","PASS",IF(J10="RMK3","PASS","ERROR"))))))))))))))</f>
        <v/>
      </c>
      <c r="K675" s="22" t="str">
        <f>IF(Sheet1!I457="","",Sheet1!I457)</f>
        <v/>
      </c>
    </row>
    <row r="676" spans="1:11" x14ac:dyDescent="0.35">
      <c r="A676" s="4">
        <v>457</v>
      </c>
      <c r="B676" s="19" t="str">
        <f>IF(Sheet1!B458="","",Sheet1!B458)</f>
        <v/>
      </c>
      <c r="C676" s="4" t="str">
        <f>IF(Sheet1!C458="","",Sheet1!C458)</f>
        <v/>
      </c>
      <c r="D676" s="4" t="str">
        <f>IF(Sheet1!D458="","",Sheet1!D458)</f>
        <v/>
      </c>
      <c r="E676" s="4" t="str">
        <f>IF(Sheet1!E458="","",Sheet1!E458)</f>
        <v/>
      </c>
      <c r="F676" s="4" t="str">
        <f>IF(Sheet1!F458="","",Sheet1!F458)</f>
        <v/>
      </c>
      <c r="G676" s="4" t="str">
        <f>IF(Sheet1!G458="","",Sheet1!G458)</f>
        <v/>
      </c>
      <c r="H676" s="13" t="str">
        <f>IF(AND(E676="",F676="",G676=""),"",IF(K676&lt;&gt;"",SUM(E676:G676)+K676,IF(SUM(E676:G676)&gt;100,"ERROR",IF(AND(E10="TEST",SUM(E676:G676)&lt;=100),SUM(E676:G676),IF(AND(E10="*TEST",F676="",E676&lt;=30,G676&lt;=70),SUM(E676:G676),IF(AND(E10="*TEST",F676&lt;=20,E676&lt;=20,G676&lt;=60),SUM(E676:G676),IF(AND(E10="*TEST",F676="-",E676&lt;=20,G676&lt;=60),SUM(E676:G676),"ERROR")))))))</f>
        <v/>
      </c>
      <c r="I676" s="4" t="str">
        <f>IF(H676="ERROR","ERROR",IF(H676="","",IF(AND(F10="*LAB",J10="RMK1",F676="-"),"F",IF(AND(F10="*LAB",J10="RMK2",F676="-"),"F",IF(AND(F10="*LAB",J10="RMK3",F676="-"),"E",IF(H676&gt;69.5,"A",IF(H676&gt;59.5,"B",IF(H676&gt;49.5,"C",IF(AND(D10="*PROGRAM",J10="RMK1",H676&lt;49.5),"F",IF(AND(D10="*PROGRAM",J10="RMK2",H676&lt;49.5),"F",IF(AND(D10="*PROGRAM",J10="RMK3",H676&lt;49.5),"E",IF(H676&gt;44.5,"D",IF(AND(J10="RMK3",H676&lt;44.5),"E",IF(AND(J10="RMK2",H676&lt;44.5),"F",IF(AND(J10="RMK1",H676&gt;39.5),"E","F")))))))))))))))</f>
        <v/>
      </c>
      <c r="J676" s="23" t="str">
        <f>IF(H676="ERROR","ERROR",IF(I676="","",IF(AND(J10="RMK3",I676="E",K676&lt;&gt;""),"*FAIL",IF(AND(J10="RMK1",I676="F",K676&lt;&gt;""),"*FAIL",IF(AND(J10="RMK2",I676="F",K676&lt;&gt;""),"*FAIL",IF(AND(J10="RMK1",K676&lt;&gt;""),"*PASS",IF(AND(J10="RMK2",K676&lt;&gt;""),"*PASS",IF(AND(J10="RMK3",K676&lt;&gt;""),"*PASS",IF(AND(J10="RMK3",I676="E"),"FAIL",IF(AND(J10="RMK1",I676="F"),"FAIL",IF(AND(J10="RMK2",I676="F"),"FAIL",IF(J10="RMK1","PASS",IF(J10="RMK2","PASS",IF(J10="RMK3","PASS","ERROR"))))))))))))))</f>
        <v/>
      </c>
      <c r="K676" s="22" t="str">
        <f>IF(Sheet1!I458="","",Sheet1!I458)</f>
        <v/>
      </c>
    </row>
    <row r="677" spans="1:11" x14ac:dyDescent="0.35">
      <c r="A677" s="4">
        <v>458</v>
      </c>
      <c r="B677" s="19" t="str">
        <f>IF(Sheet1!B459="","",Sheet1!B459)</f>
        <v/>
      </c>
      <c r="C677" s="4" t="str">
        <f>IF(Sheet1!C459="","",Sheet1!C459)</f>
        <v/>
      </c>
      <c r="D677" s="4" t="str">
        <f>IF(Sheet1!D459="","",Sheet1!D459)</f>
        <v/>
      </c>
      <c r="E677" s="4" t="str">
        <f>IF(Sheet1!E459="","",Sheet1!E459)</f>
        <v/>
      </c>
      <c r="F677" s="4" t="str">
        <f>IF(Sheet1!F459="","",Sheet1!F459)</f>
        <v/>
      </c>
      <c r="G677" s="4" t="str">
        <f>IF(Sheet1!G459="","",Sheet1!G459)</f>
        <v/>
      </c>
      <c r="H677" s="13" t="str">
        <f>IF(AND(E677="",F677="",G677=""),"",IF(K677&lt;&gt;"",SUM(E677:G677)+K677,IF(SUM(E677:G677)&gt;100,"ERROR",IF(AND(E10="TEST",SUM(E677:G677)&lt;=100),SUM(E677:G677),IF(AND(E10="*TEST",F677="",E677&lt;=30,G677&lt;=70),SUM(E677:G677),IF(AND(E10="*TEST",F677&lt;=20,E677&lt;=20,G677&lt;=60),SUM(E677:G677),IF(AND(E10="*TEST",F677="-",E677&lt;=20,G677&lt;=60),SUM(E677:G677),"ERROR")))))))</f>
        <v/>
      </c>
      <c r="I677" s="4" t="str">
        <f>IF(H677="ERROR","ERROR",IF(H677="","",IF(AND(F10="*LAB",J10="RMK1",F677="-"),"F",IF(AND(F10="*LAB",J10="RMK2",F677="-"),"F",IF(AND(F10="*LAB",J10="RMK3",F677="-"),"E",IF(H677&gt;69.5,"A",IF(H677&gt;59.5,"B",IF(H677&gt;49.5,"C",IF(AND(D10="*PROGRAM",J10="RMK1",H677&lt;49.5),"F",IF(AND(D10="*PROGRAM",J10="RMK2",H677&lt;49.5),"F",IF(AND(D10="*PROGRAM",J10="RMK3",H677&lt;49.5),"E",IF(H677&gt;44.5,"D",IF(AND(J10="RMK3",H677&lt;44.5),"E",IF(AND(J10="RMK2",H677&lt;44.5),"F",IF(AND(J10="RMK1",H677&gt;39.5),"E","F")))))))))))))))</f>
        <v/>
      </c>
      <c r="J677" s="23" t="str">
        <f>IF(H677="ERROR","ERROR",IF(I677="","",IF(AND(J10="RMK3",I677="E",K677&lt;&gt;""),"*FAIL",IF(AND(J10="RMK1",I677="F",K677&lt;&gt;""),"*FAIL",IF(AND(J10="RMK2",I677="F",K677&lt;&gt;""),"*FAIL",IF(AND(J10="RMK1",K677&lt;&gt;""),"*PASS",IF(AND(J10="RMK2",K677&lt;&gt;""),"*PASS",IF(AND(J10="RMK3",K677&lt;&gt;""),"*PASS",IF(AND(J10="RMK3",I677="E"),"FAIL",IF(AND(J10="RMK1",I677="F"),"FAIL",IF(AND(J10="RMK2",I677="F"),"FAIL",IF(J10="RMK1","PASS",IF(J10="RMK2","PASS",IF(J10="RMK3","PASS","ERROR"))))))))))))))</f>
        <v/>
      </c>
      <c r="K677" s="22" t="str">
        <f>IF(Sheet1!I459="","",Sheet1!I459)</f>
        <v/>
      </c>
    </row>
    <row r="678" spans="1:11" x14ac:dyDescent="0.35">
      <c r="A678" s="4">
        <v>459</v>
      </c>
      <c r="B678" s="19" t="str">
        <f>IF(Sheet1!B460="","",Sheet1!B460)</f>
        <v/>
      </c>
      <c r="C678" s="4" t="str">
        <f>IF(Sheet1!C460="","",Sheet1!C460)</f>
        <v/>
      </c>
      <c r="D678" s="4" t="str">
        <f>IF(Sheet1!D460="","",Sheet1!D460)</f>
        <v/>
      </c>
      <c r="E678" s="4" t="str">
        <f>IF(Sheet1!E460="","",Sheet1!E460)</f>
        <v/>
      </c>
      <c r="F678" s="4" t="str">
        <f>IF(Sheet1!F460="","",Sheet1!F460)</f>
        <v/>
      </c>
      <c r="G678" s="4" t="str">
        <f>IF(Sheet1!G460="","",Sheet1!G460)</f>
        <v/>
      </c>
      <c r="H678" s="13" t="str">
        <f>IF(AND(E678="",F678="",G678=""),"",IF(K678&lt;&gt;"",SUM(E678:G678)+K678,IF(SUM(E678:G678)&gt;100,"ERROR",IF(AND(E10="TEST",SUM(E678:G678)&lt;=100),SUM(E678:G678),IF(AND(E10="*TEST",F678="",E678&lt;=30,G678&lt;=70),SUM(E678:G678),IF(AND(E10="*TEST",F678&lt;=20,E678&lt;=20,G678&lt;=60),SUM(E678:G678),IF(AND(E10="*TEST",F678="-",E678&lt;=20,G678&lt;=60),SUM(E678:G678),"ERROR")))))))</f>
        <v/>
      </c>
      <c r="I678" s="4" t="str">
        <f>IF(H678="ERROR","ERROR",IF(H678="","",IF(AND(F10="*LAB",J10="RMK1",F678="-"),"F",IF(AND(F10="*LAB",J10="RMK2",F678="-"),"F",IF(AND(F10="*LAB",J10="RMK3",F678="-"),"E",IF(H678&gt;69.5,"A",IF(H678&gt;59.5,"B",IF(H678&gt;49.5,"C",IF(AND(D10="*PROGRAM",J10="RMK1",H678&lt;49.5),"F",IF(AND(D10="*PROGRAM",J10="RMK2",H678&lt;49.5),"F",IF(AND(D10="*PROGRAM",J10="RMK3",H678&lt;49.5),"E",IF(H678&gt;44.5,"D",IF(AND(J10="RMK3",H678&lt;44.5),"E",IF(AND(J10="RMK2",H678&lt;44.5),"F",IF(AND(J10="RMK1",H678&gt;39.5),"E","F")))))))))))))))</f>
        <v/>
      </c>
      <c r="J678" s="23" t="str">
        <f>IF(H678="ERROR","ERROR",IF(I678="","",IF(AND(J10="RMK3",I678="E",K678&lt;&gt;""),"*FAIL",IF(AND(J10="RMK1",I678="F",K678&lt;&gt;""),"*FAIL",IF(AND(J10="RMK2",I678="F",K678&lt;&gt;""),"*FAIL",IF(AND(J10="RMK1",K678&lt;&gt;""),"*PASS",IF(AND(J10="RMK2",K678&lt;&gt;""),"*PASS",IF(AND(J10="RMK3",K678&lt;&gt;""),"*PASS",IF(AND(J10="RMK3",I678="E"),"FAIL",IF(AND(J10="RMK1",I678="F"),"FAIL",IF(AND(J10="RMK2",I678="F"),"FAIL",IF(J10="RMK1","PASS",IF(J10="RMK2","PASS",IF(J10="RMK3","PASS","ERROR"))))))))))))))</f>
        <v/>
      </c>
      <c r="K678" s="22" t="str">
        <f>IF(Sheet1!I460="","",Sheet1!I460)</f>
        <v/>
      </c>
    </row>
    <row r="679" spans="1:11" x14ac:dyDescent="0.35">
      <c r="A679" s="4">
        <v>460</v>
      </c>
      <c r="B679" s="19" t="str">
        <f>IF(Sheet1!B461="","",Sheet1!B461)</f>
        <v/>
      </c>
      <c r="C679" s="4" t="str">
        <f>IF(Sheet1!C461="","",Sheet1!C461)</f>
        <v/>
      </c>
      <c r="D679" s="4" t="str">
        <f>IF(Sheet1!D461="","",Sheet1!D461)</f>
        <v/>
      </c>
      <c r="E679" s="4" t="str">
        <f>IF(Sheet1!E461="","",Sheet1!E461)</f>
        <v/>
      </c>
      <c r="F679" s="4" t="str">
        <f>IF(Sheet1!F461="","",Sheet1!F461)</f>
        <v/>
      </c>
      <c r="G679" s="4" t="str">
        <f>IF(Sheet1!G461="","",Sheet1!G461)</f>
        <v/>
      </c>
      <c r="H679" s="13" t="str">
        <f>IF(AND(E679="",F679="",G679=""),"",IF(K679&lt;&gt;"",SUM(E679:G679)+K679,IF(SUM(E679:G679)&gt;100,"ERROR",IF(AND(E10="TEST",SUM(E679:G679)&lt;=100),SUM(E679:G679),IF(AND(E10="*TEST",F679="",E679&lt;=30,G679&lt;=70),SUM(E679:G679),IF(AND(E10="*TEST",F679&lt;=20,E679&lt;=20,G679&lt;=60),SUM(E679:G679),IF(AND(E10="*TEST",F679="-",E679&lt;=20,G679&lt;=60),SUM(E679:G679),"ERROR")))))))</f>
        <v/>
      </c>
      <c r="I679" s="4" t="str">
        <f>IF(H679="ERROR","ERROR",IF(H679="","",IF(AND(F10="*LAB",J10="RMK1",F679="-"),"F",IF(AND(F10="*LAB",J10="RMK2",F679="-"),"F",IF(AND(F10="*LAB",J10="RMK3",F679="-"),"E",IF(H679&gt;69.5,"A",IF(H679&gt;59.5,"B",IF(H679&gt;49.5,"C",IF(AND(D10="*PROGRAM",J10="RMK1",H679&lt;49.5),"F",IF(AND(D10="*PROGRAM",J10="RMK2",H679&lt;49.5),"F",IF(AND(D10="*PROGRAM",J10="RMK3",H679&lt;49.5),"E",IF(H679&gt;44.5,"D",IF(AND(J10="RMK3",H679&lt;44.5),"E",IF(AND(J10="RMK2",H679&lt;44.5),"F",IF(AND(J10="RMK1",H679&gt;39.5),"E","F")))))))))))))))</f>
        <v/>
      </c>
      <c r="J679" s="23" t="str">
        <f>IF(H679="ERROR","ERROR",IF(I679="","",IF(AND(J10="RMK3",I679="E",K679&lt;&gt;""),"*FAIL",IF(AND(J10="RMK1",I679="F",K679&lt;&gt;""),"*FAIL",IF(AND(J10="RMK2",I679="F",K679&lt;&gt;""),"*FAIL",IF(AND(J10="RMK1",K679&lt;&gt;""),"*PASS",IF(AND(J10="RMK2",K679&lt;&gt;""),"*PASS",IF(AND(J10="RMK3",K679&lt;&gt;""),"*PASS",IF(AND(J10="RMK3",I679="E"),"FAIL",IF(AND(J10="RMK1",I679="F"),"FAIL",IF(AND(J10="RMK2",I679="F"),"FAIL",IF(J10="RMK1","PASS",IF(J10="RMK2","PASS",IF(J10="RMK3","PASS","ERROR"))))))))))))))</f>
        <v/>
      </c>
      <c r="K679" s="22" t="str">
        <f>IF(Sheet1!I461="","",Sheet1!I461)</f>
        <v/>
      </c>
    </row>
    <row r="680" spans="1:11" x14ac:dyDescent="0.35">
      <c r="A680" s="4">
        <v>461</v>
      </c>
      <c r="B680" s="19" t="str">
        <f>IF(Sheet1!B462="","",Sheet1!B462)</f>
        <v/>
      </c>
      <c r="C680" s="4" t="str">
        <f>IF(Sheet1!C462="","",Sheet1!C462)</f>
        <v/>
      </c>
      <c r="D680" s="4" t="str">
        <f>IF(Sheet1!D462="","",Sheet1!D462)</f>
        <v/>
      </c>
      <c r="E680" s="4" t="str">
        <f>IF(Sheet1!E462="","",Sheet1!E462)</f>
        <v/>
      </c>
      <c r="F680" s="4" t="str">
        <f>IF(Sheet1!F462="","",Sheet1!F462)</f>
        <v/>
      </c>
      <c r="G680" s="4" t="str">
        <f>IF(Sheet1!G462="","",Sheet1!G462)</f>
        <v/>
      </c>
      <c r="H680" s="13" t="str">
        <f>IF(AND(E680="",F680="",G680=""),"",IF(K680&lt;&gt;"",SUM(E680:G680)+K680,IF(SUM(E680:G680)&gt;100,"ERROR",IF(AND(E10="TEST",SUM(E680:G680)&lt;=100),SUM(E680:G680),IF(AND(E10="*TEST",F680="",E680&lt;=30,G680&lt;=70),SUM(E680:G680),IF(AND(E10="*TEST",F680&lt;=20,E680&lt;=20,G680&lt;=60),SUM(E680:G680),IF(AND(E10="*TEST",F680="-",E680&lt;=20,G680&lt;=60),SUM(E680:G680),"ERROR")))))))</f>
        <v/>
      </c>
      <c r="I680" s="4" t="str">
        <f>IF(H680="ERROR","ERROR",IF(H680="","",IF(AND(F10="*LAB",J10="RMK1",F680="-"),"F",IF(AND(F10="*LAB",J10="RMK2",F680="-"),"F",IF(AND(F10="*LAB",J10="RMK3",F680="-"),"E",IF(H680&gt;69.5,"A",IF(H680&gt;59.5,"B",IF(H680&gt;49.5,"C",IF(AND(D10="*PROGRAM",J10="RMK1",H680&lt;49.5),"F",IF(AND(D10="*PROGRAM",J10="RMK2",H680&lt;49.5),"F",IF(AND(D10="*PROGRAM",J10="RMK3",H680&lt;49.5),"E",IF(H680&gt;44.5,"D",IF(AND(J10="RMK3",H680&lt;44.5),"E",IF(AND(J10="RMK2",H680&lt;44.5),"F",IF(AND(J10="RMK1",H680&gt;39.5),"E","F")))))))))))))))</f>
        <v/>
      </c>
      <c r="J680" s="23" t="str">
        <f>IF(H680="ERROR","ERROR",IF(I680="","",IF(AND(J10="RMK3",I680="E",K680&lt;&gt;""),"*FAIL",IF(AND(J10="RMK1",I680="F",K680&lt;&gt;""),"*FAIL",IF(AND(J10="RMK2",I680="F",K680&lt;&gt;""),"*FAIL",IF(AND(J10="RMK1",K680&lt;&gt;""),"*PASS",IF(AND(J10="RMK2",K680&lt;&gt;""),"*PASS",IF(AND(J10="RMK3",K680&lt;&gt;""),"*PASS",IF(AND(J10="RMK3",I680="E"),"FAIL",IF(AND(J10="RMK1",I680="F"),"FAIL",IF(AND(J10="RMK2",I680="F"),"FAIL",IF(J10="RMK1","PASS",IF(J10="RMK2","PASS",IF(J10="RMK3","PASS","ERROR"))))))))))))))</f>
        <v/>
      </c>
      <c r="K680" s="22" t="str">
        <f>IF(Sheet1!I462="","",Sheet1!I462)</f>
        <v/>
      </c>
    </row>
    <row r="681" spans="1:11" x14ac:dyDescent="0.35">
      <c r="A681" s="4">
        <v>462</v>
      </c>
      <c r="B681" s="19" t="str">
        <f>IF(Sheet1!B463="","",Sheet1!B463)</f>
        <v/>
      </c>
      <c r="C681" s="4" t="str">
        <f>IF(Sheet1!C463="","",Sheet1!C463)</f>
        <v/>
      </c>
      <c r="D681" s="4" t="str">
        <f>IF(Sheet1!D463="","",Sheet1!D463)</f>
        <v/>
      </c>
      <c r="E681" s="4" t="str">
        <f>IF(Sheet1!E463="","",Sheet1!E463)</f>
        <v/>
      </c>
      <c r="F681" s="4" t="str">
        <f>IF(Sheet1!F463="","",Sheet1!F463)</f>
        <v/>
      </c>
      <c r="G681" s="4" t="str">
        <f>IF(Sheet1!G463="","",Sheet1!G463)</f>
        <v/>
      </c>
      <c r="H681" s="13" t="str">
        <f>IF(AND(E681="",F681="",G681=""),"",IF(K681&lt;&gt;"",SUM(E681:G681)+K681,IF(SUM(E681:G681)&gt;100,"ERROR",IF(AND(E10="TEST",SUM(E681:G681)&lt;=100),SUM(E681:G681),IF(AND(E10="*TEST",F681="",E681&lt;=30,G681&lt;=70),SUM(E681:G681),IF(AND(E10="*TEST",F681&lt;=20,E681&lt;=20,G681&lt;=60),SUM(E681:G681),IF(AND(E10="*TEST",F681="-",E681&lt;=20,G681&lt;=60),SUM(E681:G681),"ERROR")))))))</f>
        <v/>
      </c>
      <c r="I681" s="4" t="str">
        <f>IF(H681="ERROR","ERROR",IF(H681="","",IF(AND(F10="*LAB",J10="RMK1",F681="-"),"F",IF(AND(F10="*LAB",J10="RMK2",F681="-"),"F",IF(AND(F10="*LAB",J10="RMK3",F681="-"),"E",IF(H681&gt;69.5,"A",IF(H681&gt;59.5,"B",IF(H681&gt;49.5,"C",IF(AND(D10="*PROGRAM",J10="RMK1",H681&lt;49.5),"F",IF(AND(D10="*PROGRAM",J10="RMK2",H681&lt;49.5),"F",IF(AND(D10="*PROGRAM",J10="RMK3",H681&lt;49.5),"E",IF(H681&gt;44.5,"D",IF(AND(J10="RMK3",H681&lt;44.5),"E",IF(AND(J10="RMK2",H681&lt;44.5),"F",IF(AND(J10="RMK1",H681&gt;39.5),"E","F")))))))))))))))</f>
        <v/>
      </c>
      <c r="J681" s="23" t="str">
        <f>IF(H681="ERROR","ERROR",IF(I681="","",IF(AND(J10="RMK3",I681="E",K681&lt;&gt;""),"*FAIL",IF(AND(J10="RMK1",I681="F",K681&lt;&gt;""),"*FAIL",IF(AND(J10="RMK2",I681="F",K681&lt;&gt;""),"*FAIL",IF(AND(J10="RMK1",K681&lt;&gt;""),"*PASS",IF(AND(J10="RMK2",K681&lt;&gt;""),"*PASS",IF(AND(J10="RMK3",K681&lt;&gt;""),"*PASS",IF(AND(J10="RMK3",I681="E"),"FAIL",IF(AND(J10="RMK1",I681="F"),"FAIL",IF(AND(J10="RMK2",I681="F"),"FAIL",IF(J10="RMK1","PASS",IF(J10="RMK2","PASS",IF(J10="RMK3","PASS","ERROR"))))))))))))))</f>
        <v/>
      </c>
      <c r="K681" s="22" t="str">
        <f>IF(Sheet1!I463="","",Sheet1!I463)</f>
        <v/>
      </c>
    </row>
    <row r="682" spans="1:11" x14ac:dyDescent="0.35">
      <c r="A682" s="4">
        <v>463</v>
      </c>
      <c r="B682" s="19" t="str">
        <f>IF(Sheet1!B464="","",Sheet1!B464)</f>
        <v/>
      </c>
      <c r="C682" s="4" t="str">
        <f>IF(Sheet1!C464="","",Sheet1!C464)</f>
        <v/>
      </c>
      <c r="D682" s="4" t="str">
        <f>IF(Sheet1!D464="","",Sheet1!D464)</f>
        <v/>
      </c>
      <c r="E682" s="4" t="str">
        <f>IF(Sheet1!E464="","",Sheet1!E464)</f>
        <v/>
      </c>
      <c r="F682" s="4" t="str">
        <f>IF(Sheet1!F464="","",Sheet1!F464)</f>
        <v/>
      </c>
      <c r="G682" s="4" t="str">
        <f>IF(Sheet1!G464="","",Sheet1!G464)</f>
        <v/>
      </c>
      <c r="H682" s="13" t="str">
        <f>IF(AND(E682="",F682="",G682=""),"",IF(K682&lt;&gt;"",SUM(E682:G682)+K682,IF(SUM(E682:G682)&gt;100,"ERROR",IF(AND(E10="TEST",SUM(E682:G682)&lt;=100),SUM(E682:G682),IF(AND(E10="*TEST",F682="",E682&lt;=30,G682&lt;=70),SUM(E682:G682),IF(AND(E10="*TEST",F682&lt;=20,E682&lt;=20,G682&lt;=60),SUM(E682:G682),IF(AND(E10="*TEST",F682="-",E682&lt;=20,G682&lt;=60),SUM(E682:G682),"ERROR")))))))</f>
        <v/>
      </c>
      <c r="I682" s="4" t="str">
        <f>IF(H682="ERROR","ERROR",IF(H682="","",IF(AND(F10="*LAB",J10="RMK1",F682="-"),"F",IF(AND(F10="*LAB",J10="RMK2",F682="-"),"F",IF(AND(F10="*LAB",J10="RMK3",F682="-"),"E",IF(H682&gt;69.5,"A",IF(H682&gt;59.5,"B",IF(H682&gt;49.5,"C",IF(AND(D10="*PROGRAM",J10="RMK1",H682&lt;49.5),"F",IF(AND(D10="*PROGRAM",J10="RMK2",H682&lt;49.5),"F",IF(AND(D10="*PROGRAM",J10="RMK3",H682&lt;49.5),"E",IF(H682&gt;44.5,"D",IF(AND(J10="RMK3",H682&lt;44.5),"E",IF(AND(J10="RMK2",H682&lt;44.5),"F",IF(AND(J10="RMK1",H682&gt;39.5),"E","F")))))))))))))))</f>
        <v/>
      </c>
      <c r="J682" s="23" t="str">
        <f>IF(H682="ERROR","ERROR",IF(I682="","",IF(AND(J10="RMK3",I682="E",K682&lt;&gt;""),"*FAIL",IF(AND(J10="RMK1",I682="F",K682&lt;&gt;""),"*FAIL",IF(AND(J10="RMK2",I682="F",K682&lt;&gt;""),"*FAIL",IF(AND(J10="RMK1",K682&lt;&gt;""),"*PASS",IF(AND(J10="RMK2",K682&lt;&gt;""),"*PASS",IF(AND(J10="RMK3",K682&lt;&gt;""),"*PASS",IF(AND(J10="RMK3",I682="E"),"FAIL",IF(AND(J10="RMK1",I682="F"),"FAIL",IF(AND(J10="RMK2",I682="F"),"FAIL",IF(J10="RMK1","PASS",IF(J10="RMK2","PASS",IF(J10="RMK3","PASS","ERROR"))))))))))))))</f>
        <v/>
      </c>
      <c r="K682" s="22" t="str">
        <f>IF(Sheet1!I464="","",Sheet1!I464)</f>
        <v/>
      </c>
    </row>
    <row r="683" spans="1:11" x14ac:dyDescent="0.35">
      <c r="A683" s="4">
        <v>464</v>
      </c>
      <c r="B683" s="19" t="str">
        <f>IF(Sheet1!B465="","",Sheet1!B465)</f>
        <v/>
      </c>
      <c r="C683" s="4" t="str">
        <f>IF(Sheet1!C465="","",Sheet1!C465)</f>
        <v/>
      </c>
      <c r="D683" s="4" t="str">
        <f>IF(Sheet1!D465="","",Sheet1!D465)</f>
        <v/>
      </c>
      <c r="E683" s="4" t="str">
        <f>IF(Sheet1!E465="","",Sheet1!E465)</f>
        <v/>
      </c>
      <c r="F683" s="4" t="str">
        <f>IF(Sheet1!F465="","",Sheet1!F465)</f>
        <v/>
      </c>
      <c r="G683" s="4" t="str">
        <f>IF(Sheet1!G465="","",Sheet1!G465)</f>
        <v/>
      </c>
      <c r="H683" s="13" t="str">
        <f>IF(AND(E683="",F683="",G683=""),"",IF(K683&lt;&gt;"",SUM(E683:G683)+K683,IF(SUM(E683:G683)&gt;100,"ERROR",IF(AND(E10="TEST",SUM(E683:G683)&lt;=100),SUM(E683:G683),IF(AND(E10="*TEST",F683="",E683&lt;=30,G683&lt;=70),SUM(E683:G683),IF(AND(E10="*TEST",F683&lt;=20,E683&lt;=20,G683&lt;=60),SUM(E683:G683),IF(AND(E10="*TEST",F683="-",E683&lt;=20,G683&lt;=60),SUM(E683:G683),"ERROR")))))))</f>
        <v/>
      </c>
      <c r="I683" s="4" t="str">
        <f>IF(H683="ERROR","ERROR",IF(H683="","",IF(AND(F10="*LAB",J10="RMK1",F683="-"),"F",IF(AND(F10="*LAB",J10="RMK2",F683="-"),"F",IF(AND(F10="*LAB",J10="RMK3",F683="-"),"E",IF(H683&gt;69.5,"A",IF(H683&gt;59.5,"B",IF(H683&gt;49.5,"C",IF(AND(D10="*PROGRAM",J10="RMK1",H683&lt;49.5),"F",IF(AND(D10="*PROGRAM",J10="RMK2",H683&lt;49.5),"F",IF(AND(D10="*PROGRAM",J10="RMK3",H683&lt;49.5),"E",IF(H683&gt;44.5,"D",IF(AND(J10="RMK3",H683&lt;44.5),"E",IF(AND(J10="RMK2",H683&lt;44.5),"F",IF(AND(J10="RMK1",H683&gt;39.5),"E","F")))))))))))))))</f>
        <v/>
      </c>
      <c r="J683" s="23" t="str">
        <f>IF(H683="ERROR","ERROR",IF(I683="","",IF(AND(J10="RMK3",I683="E",K683&lt;&gt;""),"*FAIL",IF(AND(J10="RMK1",I683="F",K683&lt;&gt;""),"*FAIL",IF(AND(J10="RMK2",I683="F",K683&lt;&gt;""),"*FAIL",IF(AND(J10="RMK1",K683&lt;&gt;""),"*PASS",IF(AND(J10="RMK2",K683&lt;&gt;""),"*PASS",IF(AND(J10="RMK3",K683&lt;&gt;""),"*PASS",IF(AND(J10="RMK3",I683="E"),"FAIL",IF(AND(J10="RMK1",I683="F"),"FAIL",IF(AND(J10="RMK2",I683="F"),"FAIL",IF(J10="RMK1","PASS",IF(J10="RMK2","PASS",IF(J10="RMK3","PASS","ERROR"))))))))))))))</f>
        <v/>
      </c>
      <c r="K683" s="22" t="str">
        <f>IF(Sheet1!I465="","",Sheet1!I465)</f>
        <v/>
      </c>
    </row>
    <row r="684" spans="1:11" x14ac:dyDescent="0.35">
      <c r="A684" s="4">
        <v>465</v>
      </c>
      <c r="B684" s="19" t="str">
        <f>IF(Sheet1!B466="","",Sheet1!B466)</f>
        <v/>
      </c>
      <c r="C684" s="4" t="str">
        <f>IF(Sheet1!C466="","",Sheet1!C466)</f>
        <v/>
      </c>
      <c r="D684" s="4" t="str">
        <f>IF(Sheet1!D466="","",Sheet1!D466)</f>
        <v/>
      </c>
      <c r="E684" s="4" t="str">
        <f>IF(Sheet1!E466="","",Sheet1!E466)</f>
        <v/>
      </c>
      <c r="F684" s="4" t="str">
        <f>IF(Sheet1!F466="","",Sheet1!F466)</f>
        <v/>
      </c>
      <c r="G684" s="4" t="str">
        <f>IF(Sheet1!G466="","",Sheet1!G466)</f>
        <v/>
      </c>
      <c r="H684" s="13" t="str">
        <f>IF(AND(E684="",F684="",G684=""),"",IF(K684&lt;&gt;"",SUM(E684:G684)+K684,IF(SUM(E684:G684)&gt;100,"ERROR",IF(AND(E10="TEST",SUM(E684:G684)&lt;=100),SUM(E684:G684),IF(AND(E10="*TEST",F684="",E684&lt;=30,G684&lt;=70),SUM(E684:G684),IF(AND(E10="*TEST",F684&lt;=20,E684&lt;=20,G684&lt;=60),SUM(E684:G684),IF(AND(E10="*TEST",F684="-",E684&lt;=20,G684&lt;=60),SUM(E684:G684),"ERROR")))))))</f>
        <v/>
      </c>
      <c r="I684" s="4" t="str">
        <f>IF(H684="ERROR","ERROR",IF(H684="","",IF(AND(F10="*LAB",J10="RMK1",F684="-"),"F",IF(AND(F10="*LAB",J10="RMK2",F684="-"),"F",IF(AND(F10="*LAB",J10="RMK3",F684="-"),"E",IF(H684&gt;69.5,"A",IF(H684&gt;59.5,"B",IF(H684&gt;49.5,"C",IF(AND(D10="*PROGRAM",J10="RMK1",H684&lt;49.5),"F",IF(AND(D10="*PROGRAM",J10="RMK2",H684&lt;49.5),"F",IF(AND(D10="*PROGRAM",J10="RMK3",H684&lt;49.5),"E",IF(H684&gt;44.5,"D",IF(AND(J10="RMK3",H684&lt;44.5),"E",IF(AND(J10="RMK2",H684&lt;44.5),"F",IF(AND(J10="RMK1",H684&gt;39.5),"E","F")))))))))))))))</f>
        <v/>
      </c>
      <c r="J684" s="23" t="str">
        <f>IF(H684="ERROR","ERROR",IF(I684="","",IF(AND(J10="RMK3",I684="E",K684&lt;&gt;""),"*FAIL",IF(AND(J10="RMK1",I684="F",K684&lt;&gt;""),"*FAIL",IF(AND(J10="RMK2",I684="F",K684&lt;&gt;""),"*FAIL",IF(AND(J10="RMK1",K684&lt;&gt;""),"*PASS",IF(AND(J10="RMK2",K684&lt;&gt;""),"*PASS",IF(AND(J10="RMK3",K684&lt;&gt;""),"*PASS",IF(AND(J10="RMK3",I684="E"),"FAIL",IF(AND(J10="RMK1",I684="F"),"FAIL",IF(AND(J10="RMK2",I684="F"),"FAIL",IF(J10="RMK1","PASS",IF(J10="RMK2","PASS",IF(J10="RMK3","PASS","ERROR"))))))))))))))</f>
        <v/>
      </c>
      <c r="K684" s="22" t="str">
        <f>IF(Sheet1!I466="","",Sheet1!I466)</f>
        <v/>
      </c>
    </row>
    <row r="685" spans="1:11" x14ac:dyDescent="0.35">
      <c r="A685" s="4">
        <v>466</v>
      </c>
      <c r="B685" s="19" t="str">
        <f>IF(Sheet1!B467="","",Sheet1!B467)</f>
        <v/>
      </c>
      <c r="C685" s="4" t="str">
        <f>IF(Sheet1!C467="","",Sheet1!C467)</f>
        <v/>
      </c>
      <c r="D685" s="4" t="str">
        <f>IF(Sheet1!D467="","",Sheet1!D467)</f>
        <v/>
      </c>
      <c r="E685" s="4" t="str">
        <f>IF(Sheet1!E467="","",Sheet1!E467)</f>
        <v/>
      </c>
      <c r="F685" s="4" t="str">
        <f>IF(Sheet1!F467="","",Sheet1!F467)</f>
        <v/>
      </c>
      <c r="G685" s="4" t="str">
        <f>IF(Sheet1!G467="","",Sheet1!G467)</f>
        <v/>
      </c>
      <c r="H685" s="13" t="str">
        <f>IF(AND(E685="",F685="",G685=""),"",IF(K685&lt;&gt;"",SUM(E685:G685)+K685,IF(SUM(E685:G685)&gt;100,"ERROR",IF(AND(E10="TEST",SUM(E685:G685)&lt;=100),SUM(E685:G685),IF(AND(E10="*TEST",F685="",E685&lt;=30,G685&lt;=70),SUM(E685:G685),IF(AND(E10="*TEST",F685&lt;=20,E685&lt;=20,G685&lt;=60),SUM(E685:G685),IF(AND(E10="*TEST",F685="-",E685&lt;=20,G685&lt;=60),SUM(E685:G685),"ERROR")))))))</f>
        <v/>
      </c>
      <c r="I685" s="4" t="str">
        <f>IF(H685="ERROR","ERROR",IF(H685="","",IF(AND(F10="*LAB",J10="RMK1",F685="-"),"F",IF(AND(F10="*LAB",J10="RMK2",F685="-"),"F",IF(AND(F10="*LAB",J10="RMK3",F685="-"),"E",IF(H685&gt;69.5,"A",IF(H685&gt;59.5,"B",IF(H685&gt;49.5,"C",IF(AND(D10="*PROGRAM",J10="RMK1",H685&lt;49.5),"F",IF(AND(D10="*PROGRAM",J10="RMK2",H685&lt;49.5),"F",IF(AND(D10="*PROGRAM",J10="RMK3",H685&lt;49.5),"E",IF(H685&gt;44.5,"D",IF(AND(J10="RMK3",H685&lt;44.5),"E",IF(AND(J10="RMK2",H685&lt;44.5),"F",IF(AND(J10="RMK1",H685&gt;39.5),"E","F")))))))))))))))</f>
        <v/>
      </c>
      <c r="J685" s="23" t="str">
        <f>IF(H685="ERROR","ERROR",IF(I685="","",IF(AND(J10="RMK3",I685="E",K685&lt;&gt;""),"*FAIL",IF(AND(J10="RMK1",I685="F",K685&lt;&gt;""),"*FAIL",IF(AND(J10="RMK2",I685="F",K685&lt;&gt;""),"*FAIL",IF(AND(J10="RMK1",K685&lt;&gt;""),"*PASS",IF(AND(J10="RMK2",K685&lt;&gt;""),"*PASS",IF(AND(J10="RMK3",K685&lt;&gt;""),"*PASS",IF(AND(J10="RMK3",I685="E"),"FAIL",IF(AND(J10="RMK1",I685="F"),"FAIL",IF(AND(J10="RMK2",I685="F"),"FAIL",IF(J10="RMK1","PASS",IF(J10="RMK2","PASS",IF(J10="RMK3","PASS","ERROR"))))))))))))))</f>
        <v/>
      </c>
      <c r="K685" s="22" t="str">
        <f>IF(Sheet1!I467="","",Sheet1!I467)</f>
        <v/>
      </c>
    </row>
    <row r="686" spans="1:11" x14ac:dyDescent="0.35">
      <c r="A686" s="4">
        <v>467</v>
      </c>
      <c r="B686" s="19" t="str">
        <f>IF(Sheet1!B468="","",Sheet1!B468)</f>
        <v/>
      </c>
      <c r="C686" s="4" t="str">
        <f>IF(Sheet1!C468="","",Sheet1!C468)</f>
        <v/>
      </c>
      <c r="D686" s="4" t="str">
        <f>IF(Sheet1!D468="","",Sheet1!D468)</f>
        <v/>
      </c>
      <c r="E686" s="4" t="str">
        <f>IF(Sheet1!E468="","",Sheet1!E468)</f>
        <v/>
      </c>
      <c r="F686" s="4" t="str">
        <f>IF(Sheet1!F468="","",Sheet1!F468)</f>
        <v/>
      </c>
      <c r="G686" s="4" t="str">
        <f>IF(Sheet1!G468="","",Sheet1!G468)</f>
        <v/>
      </c>
      <c r="H686" s="13" t="str">
        <f>IF(AND(E686="",F686="",G686=""),"",IF(K686&lt;&gt;"",SUM(E686:G686)+K686,IF(SUM(E686:G686)&gt;100,"ERROR",IF(AND(E10="TEST",SUM(E686:G686)&lt;=100),SUM(E686:G686),IF(AND(E10="*TEST",F686="",E686&lt;=30,G686&lt;=70),SUM(E686:G686),IF(AND(E10="*TEST",F686&lt;=20,E686&lt;=20,G686&lt;=60),SUM(E686:G686),IF(AND(E10="*TEST",F686="-",E686&lt;=20,G686&lt;=60),SUM(E686:G686),"ERROR")))))))</f>
        <v/>
      </c>
      <c r="I686" s="4" t="str">
        <f>IF(H686="ERROR","ERROR",IF(H686="","",IF(AND(F10="*LAB",J10="RMK1",F686="-"),"F",IF(AND(F10="*LAB",J10="RMK2",F686="-"),"F",IF(AND(F10="*LAB",J10="RMK3",F686="-"),"E",IF(H686&gt;69.5,"A",IF(H686&gt;59.5,"B",IF(H686&gt;49.5,"C",IF(AND(D10="*PROGRAM",J10="RMK1",H686&lt;49.5),"F",IF(AND(D10="*PROGRAM",J10="RMK2",H686&lt;49.5),"F",IF(AND(D10="*PROGRAM",J10="RMK3",H686&lt;49.5),"E",IF(H686&gt;44.5,"D",IF(AND(J10="RMK3",H686&lt;44.5),"E",IF(AND(J10="RMK2",H686&lt;44.5),"F",IF(AND(J10="RMK1",H686&gt;39.5),"E","F")))))))))))))))</f>
        <v/>
      </c>
      <c r="J686" s="23" t="str">
        <f>IF(H686="ERROR","ERROR",IF(I686="","",IF(AND(J10="RMK3",I686="E",K686&lt;&gt;""),"*FAIL",IF(AND(J10="RMK1",I686="F",K686&lt;&gt;""),"*FAIL",IF(AND(J10="RMK2",I686="F",K686&lt;&gt;""),"*FAIL",IF(AND(J10="RMK1",K686&lt;&gt;""),"*PASS",IF(AND(J10="RMK2",K686&lt;&gt;""),"*PASS",IF(AND(J10="RMK3",K686&lt;&gt;""),"*PASS",IF(AND(J10="RMK3",I686="E"),"FAIL",IF(AND(J10="RMK1",I686="F"),"FAIL",IF(AND(J10="RMK2",I686="F"),"FAIL",IF(J10="RMK1","PASS",IF(J10="RMK2","PASS",IF(J10="RMK3","PASS","ERROR"))))))))))))))</f>
        <v/>
      </c>
      <c r="K686" s="22" t="str">
        <f>IF(Sheet1!I468="","",Sheet1!I468)</f>
        <v/>
      </c>
    </row>
    <row r="687" spans="1:11" x14ac:dyDescent="0.35">
      <c r="A687" s="4">
        <v>468</v>
      </c>
      <c r="B687" s="19" t="str">
        <f>IF(Sheet1!B469="","",Sheet1!B469)</f>
        <v/>
      </c>
      <c r="C687" s="4" t="str">
        <f>IF(Sheet1!C469="","",Sheet1!C469)</f>
        <v/>
      </c>
      <c r="D687" s="4" t="str">
        <f>IF(Sheet1!D469="","",Sheet1!D469)</f>
        <v/>
      </c>
      <c r="E687" s="4" t="str">
        <f>IF(Sheet1!E469="","",Sheet1!E469)</f>
        <v/>
      </c>
      <c r="F687" s="4" t="str">
        <f>IF(Sheet1!F469="","",Sheet1!F469)</f>
        <v/>
      </c>
      <c r="G687" s="4" t="str">
        <f>IF(Sheet1!G469="","",Sheet1!G469)</f>
        <v/>
      </c>
      <c r="H687" s="13" t="str">
        <f>IF(AND(E687="",F687="",G687=""),"",IF(K687&lt;&gt;"",SUM(E687:G687)+K687,IF(SUM(E687:G687)&gt;100,"ERROR",IF(AND(E10="TEST",SUM(E687:G687)&lt;=100),SUM(E687:G687),IF(AND(E10="*TEST",F687="",E687&lt;=30,G687&lt;=70),SUM(E687:G687),IF(AND(E10="*TEST",F687&lt;=20,E687&lt;=20,G687&lt;=60),SUM(E687:G687),IF(AND(E10="*TEST",F687="-",E687&lt;=20,G687&lt;=60),SUM(E687:G687),"ERROR")))))))</f>
        <v/>
      </c>
      <c r="I687" s="4" t="str">
        <f>IF(H687="ERROR","ERROR",IF(H687="","",IF(AND(F10="*LAB",J10="RMK1",F687="-"),"F",IF(AND(F10="*LAB",J10="RMK2",F687="-"),"F",IF(AND(F10="*LAB",J10="RMK3",F687="-"),"E",IF(H687&gt;69.5,"A",IF(H687&gt;59.5,"B",IF(H687&gt;49.5,"C",IF(AND(D10="*PROGRAM",J10="RMK1",H687&lt;49.5),"F",IF(AND(D10="*PROGRAM",J10="RMK2",H687&lt;49.5),"F",IF(AND(D10="*PROGRAM",J10="RMK3",H687&lt;49.5),"E",IF(H687&gt;44.5,"D",IF(AND(J10="RMK3",H687&lt;44.5),"E",IF(AND(J10="RMK2",H687&lt;44.5),"F",IF(AND(J10="RMK1",H687&gt;39.5),"E","F")))))))))))))))</f>
        <v/>
      </c>
      <c r="J687" s="23" t="str">
        <f>IF(H687="ERROR","ERROR",IF(I687="","",IF(AND(J10="RMK3",I687="E",K687&lt;&gt;""),"*FAIL",IF(AND(J10="RMK1",I687="F",K687&lt;&gt;""),"*FAIL",IF(AND(J10="RMK2",I687="F",K687&lt;&gt;""),"*FAIL",IF(AND(J10="RMK1",K687&lt;&gt;""),"*PASS",IF(AND(J10="RMK2",K687&lt;&gt;""),"*PASS",IF(AND(J10="RMK3",K687&lt;&gt;""),"*PASS",IF(AND(J10="RMK3",I687="E"),"FAIL",IF(AND(J10="RMK1",I687="F"),"FAIL",IF(AND(J10="RMK2",I687="F"),"FAIL",IF(J10="RMK1","PASS",IF(J10="RMK2","PASS",IF(J10="RMK3","PASS","ERROR"))))))))))))))</f>
        <v/>
      </c>
      <c r="K687" s="22" t="str">
        <f>IF(Sheet1!I469="","",Sheet1!I469)</f>
        <v/>
      </c>
    </row>
    <row r="688" spans="1:11" x14ac:dyDescent="0.35">
      <c r="A688" s="4">
        <v>469</v>
      </c>
      <c r="B688" s="19" t="str">
        <f>IF(Sheet1!B470="","",Sheet1!B470)</f>
        <v/>
      </c>
      <c r="C688" s="4" t="str">
        <f>IF(Sheet1!C470="","",Sheet1!C470)</f>
        <v/>
      </c>
      <c r="D688" s="4" t="str">
        <f>IF(Sheet1!D470="","",Sheet1!D470)</f>
        <v/>
      </c>
      <c r="E688" s="4" t="str">
        <f>IF(Sheet1!E470="","",Sheet1!E470)</f>
        <v/>
      </c>
      <c r="F688" s="4" t="str">
        <f>IF(Sheet1!F470="","",Sheet1!F470)</f>
        <v/>
      </c>
      <c r="G688" s="4" t="str">
        <f>IF(Sheet1!G470="","",Sheet1!G470)</f>
        <v/>
      </c>
      <c r="H688" s="13" t="str">
        <f>IF(AND(E688="",F688="",G688=""),"",IF(K688&lt;&gt;"",SUM(E688:G688)+K688,IF(SUM(E688:G688)&gt;100,"ERROR",IF(AND(E10="TEST",SUM(E688:G688)&lt;=100),SUM(E688:G688),IF(AND(E10="*TEST",F688="",E688&lt;=30,G688&lt;=70),SUM(E688:G688),IF(AND(E10="*TEST",F688&lt;=20,E688&lt;=20,G688&lt;=60),SUM(E688:G688),IF(AND(E10="*TEST",F688="-",E688&lt;=20,G688&lt;=60),SUM(E688:G688),"ERROR")))))))</f>
        <v/>
      </c>
      <c r="I688" s="4" t="str">
        <f>IF(H688="ERROR","ERROR",IF(H688="","",IF(AND(F10="*LAB",J10="RMK1",F688="-"),"F",IF(AND(F10="*LAB",J10="RMK2",F688="-"),"F",IF(AND(F10="*LAB",J10="RMK3",F688="-"),"E",IF(H688&gt;69.5,"A",IF(H688&gt;59.5,"B",IF(H688&gt;49.5,"C",IF(AND(D10="*PROGRAM",J10="RMK1",H688&lt;49.5),"F",IF(AND(D10="*PROGRAM",J10="RMK2",H688&lt;49.5),"F",IF(AND(D10="*PROGRAM",J10="RMK3",H688&lt;49.5),"E",IF(H688&gt;44.5,"D",IF(AND(J10="RMK3",H688&lt;44.5),"E",IF(AND(J10="RMK2",H688&lt;44.5),"F",IF(AND(J10="RMK1",H688&gt;39.5),"E","F")))))))))))))))</f>
        <v/>
      </c>
      <c r="J688" s="23" t="str">
        <f>IF(H688="ERROR","ERROR",IF(I688="","",IF(AND(J10="RMK3",I688="E",K688&lt;&gt;""),"*FAIL",IF(AND(J10="RMK1",I688="F",K688&lt;&gt;""),"*FAIL",IF(AND(J10="RMK2",I688="F",K688&lt;&gt;""),"*FAIL",IF(AND(J10="RMK1",K688&lt;&gt;""),"*PASS",IF(AND(J10="RMK2",K688&lt;&gt;""),"*PASS",IF(AND(J10="RMK3",K688&lt;&gt;""),"*PASS",IF(AND(J10="RMK3",I688="E"),"FAIL",IF(AND(J10="RMK1",I688="F"),"FAIL",IF(AND(J10="RMK2",I688="F"),"FAIL",IF(J10="RMK1","PASS",IF(J10="RMK2","PASS",IF(J10="RMK3","PASS","ERROR"))))))))))))))</f>
        <v/>
      </c>
      <c r="K688" s="22" t="str">
        <f>IF(Sheet1!I470="","",Sheet1!I470)</f>
        <v/>
      </c>
    </row>
    <row r="689" spans="1:11" x14ac:dyDescent="0.35">
      <c r="A689" s="4">
        <v>470</v>
      </c>
      <c r="B689" s="19" t="str">
        <f>IF(Sheet1!B471="","",Sheet1!B471)</f>
        <v/>
      </c>
      <c r="C689" s="4" t="str">
        <f>IF(Sheet1!C471="","",Sheet1!C471)</f>
        <v/>
      </c>
      <c r="D689" s="4" t="str">
        <f>IF(Sheet1!D471="","",Sheet1!D471)</f>
        <v/>
      </c>
      <c r="E689" s="4" t="str">
        <f>IF(Sheet1!E471="","",Sheet1!E471)</f>
        <v/>
      </c>
      <c r="F689" s="4" t="str">
        <f>IF(Sheet1!F471="","",Sheet1!F471)</f>
        <v/>
      </c>
      <c r="G689" s="4" t="str">
        <f>IF(Sheet1!G471="","",Sheet1!G471)</f>
        <v/>
      </c>
      <c r="H689" s="13" t="str">
        <f>IF(AND(E689="",F689="",G689=""),"",IF(K689&lt;&gt;"",SUM(E689:G689)+K689,IF(SUM(E689:G689)&gt;100,"ERROR",IF(AND(E10="TEST",SUM(E689:G689)&lt;=100),SUM(E689:G689),IF(AND(E10="*TEST",F689="",E689&lt;=30,G689&lt;=70),SUM(E689:G689),IF(AND(E10="*TEST",F689&lt;=20,E689&lt;=20,G689&lt;=60),SUM(E689:G689),IF(AND(E10="*TEST",F689="-",E689&lt;=20,G689&lt;=60),SUM(E689:G689),"ERROR")))))))</f>
        <v/>
      </c>
      <c r="I689" s="4" t="str">
        <f>IF(H689="ERROR","ERROR",IF(H689="","",IF(AND(F10="*LAB",J10="RMK1",F689="-"),"F",IF(AND(F10="*LAB",J10="RMK2",F689="-"),"F",IF(AND(F10="*LAB",J10="RMK3",F689="-"),"E",IF(H689&gt;69.5,"A",IF(H689&gt;59.5,"B",IF(H689&gt;49.5,"C",IF(AND(D10="*PROGRAM",J10="RMK1",H689&lt;49.5),"F",IF(AND(D10="*PROGRAM",J10="RMK2",H689&lt;49.5),"F",IF(AND(D10="*PROGRAM",J10="RMK3",H689&lt;49.5),"E",IF(H689&gt;44.5,"D",IF(AND(J10="RMK3",H689&lt;44.5),"E",IF(AND(J10="RMK2",H689&lt;44.5),"F",IF(AND(J10="RMK1",H689&gt;39.5),"E","F")))))))))))))))</f>
        <v/>
      </c>
      <c r="J689" s="23" t="str">
        <f>IF(H689="ERROR","ERROR",IF(I689="","",IF(AND(J10="RMK3",I689="E",K689&lt;&gt;""),"*FAIL",IF(AND(J10="RMK1",I689="F",K689&lt;&gt;""),"*FAIL",IF(AND(J10="RMK2",I689="F",K689&lt;&gt;""),"*FAIL",IF(AND(J10="RMK1",K689&lt;&gt;""),"*PASS",IF(AND(J10="RMK2",K689&lt;&gt;""),"*PASS",IF(AND(J10="RMK3",K689&lt;&gt;""),"*PASS",IF(AND(J10="RMK3",I689="E"),"FAIL",IF(AND(J10="RMK1",I689="F"),"FAIL",IF(AND(J10="RMK2",I689="F"),"FAIL",IF(J10="RMK1","PASS",IF(J10="RMK2","PASS",IF(J10="RMK3","PASS","ERROR"))))))))))))))</f>
        <v/>
      </c>
      <c r="K689" s="22" t="str">
        <f>IF(Sheet1!I471="","",Sheet1!I471)</f>
        <v/>
      </c>
    </row>
    <row r="690" spans="1:11" x14ac:dyDescent="0.35">
      <c r="A690" s="4">
        <v>471</v>
      </c>
      <c r="B690" s="19" t="str">
        <f>IF(Sheet1!B472="","",Sheet1!B472)</f>
        <v/>
      </c>
      <c r="C690" s="4" t="str">
        <f>IF(Sheet1!C472="","",Sheet1!C472)</f>
        <v/>
      </c>
      <c r="D690" s="4" t="str">
        <f>IF(Sheet1!D472="","",Sheet1!D472)</f>
        <v/>
      </c>
      <c r="E690" s="4" t="str">
        <f>IF(Sheet1!E472="","",Sheet1!E472)</f>
        <v/>
      </c>
      <c r="F690" s="4" t="str">
        <f>IF(Sheet1!F472="","",Sheet1!F472)</f>
        <v/>
      </c>
      <c r="G690" s="4" t="str">
        <f>IF(Sheet1!G472="","",Sheet1!G472)</f>
        <v/>
      </c>
      <c r="H690" s="13" t="str">
        <f>IF(AND(E690="",F690="",G690=""),"",IF(K690&lt;&gt;"",SUM(E690:G690)+K690,IF(SUM(E690:G690)&gt;100,"ERROR",IF(AND(E10="TEST",SUM(E690:G690)&lt;=100),SUM(E690:G690),IF(AND(E10="*TEST",F690="",E690&lt;=30,G690&lt;=70),SUM(E690:G690),IF(AND(E10="*TEST",F690&lt;=20,E690&lt;=20,G690&lt;=60),SUM(E690:G690),IF(AND(E10="*TEST",F690="-",E690&lt;=20,G690&lt;=60),SUM(E690:G690),"ERROR")))))))</f>
        <v/>
      </c>
      <c r="I690" s="4" t="str">
        <f>IF(H690="ERROR","ERROR",IF(H690="","",IF(AND(F10="*LAB",J10="RMK1",F690="-"),"F",IF(AND(F10="*LAB",J10="RMK2",F690="-"),"F",IF(AND(F10="*LAB",J10="RMK3",F690="-"),"E",IF(H690&gt;69.5,"A",IF(H690&gt;59.5,"B",IF(H690&gt;49.5,"C",IF(AND(D10="*PROGRAM",J10="RMK1",H690&lt;49.5),"F",IF(AND(D10="*PROGRAM",J10="RMK2",H690&lt;49.5),"F",IF(AND(D10="*PROGRAM",J10="RMK3",H690&lt;49.5),"E",IF(H690&gt;44.5,"D",IF(AND(J10="RMK3",H690&lt;44.5),"E",IF(AND(J10="RMK2",H690&lt;44.5),"F",IF(AND(J10="RMK1",H690&gt;39.5),"E","F")))))))))))))))</f>
        <v/>
      </c>
      <c r="J690" s="23" t="str">
        <f>IF(H690="ERROR","ERROR",IF(I690="","",IF(AND(J10="RMK3",I690="E",K690&lt;&gt;""),"*FAIL",IF(AND(J10="RMK1",I690="F",K690&lt;&gt;""),"*FAIL",IF(AND(J10="RMK2",I690="F",K690&lt;&gt;""),"*FAIL",IF(AND(J10="RMK1",K690&lt;&gt;""),"*PASS",IF(AND(J10="RMK2",K690&lt;&gt;""),"*PASS",IF(AND(J10="RMK3",K690&lt;&gt;""),"*PASS",IF(AND(J10="RMK3",I690="E"),"FAIL",IF(AND(J10="RMK1",I690="F"),"FAIL",IF(AND(J10="RMK2",I690="F"),"FAIL",IF(J10="RMK1","PASS",IF(J10="RMK2","PASS",IF(J10="RMK3","PASS","ERROR"))))))))))))))</f>
        <v/>
      </c>
      <c r="K690" s="22" t="str">
        <f>IF(Sheet1!I472="","",Sheet1!I472)</f>
        <v/>
      </c>
    </row>
    <row r="691" spans="1:11" x14ac:dyDescent="0.35">
      <c r="A691" s="4">
        <v>472</v>
      </c>
      <c r="B691" s="19" t="str">
        <f>IF(Sheet1!B473="","",Sheet1!B473)</f>
        <v/>
      </c>
      <c r="C691" s="4" t="str">
        <f>IF(Sheet1!C473="","",Sheet1!C473)</f>
        <v/>
      </c>
      <c r="D691" s="4" t="str">
        <f>IF(Sheet1!D473="","",Sheet1!D473)</f>
        <v/>
      </c>
      <c r="E691" s="4" t="str">
        <f>IF(Sheet1!E473="","",Sheet1!E473)</f>
        <v/>
      </c>
      <c r="F691" s="4" t="str">
        <f>IF(Sheet1!F473="","",Sheet1!F473)</f>
        <v/>
      </c>
      <c r="G691" s="4" t="str">
        <f>IF(Sheet1!G473="","",Sheet1!G473)</f>
        <v/>
      </c>
      <c r="H691" s="13" t="str">
        <f>IF(AND(E691="",F691="",G691=""),"",IF(K691&lt;&gt;"",SUM(E691:G691)+K691,IF(SUM(E691:G691)&gt;100,"ERROR",IF(AND(E10="TEST",SUM(E691:G691)&lt;=100),SUM(E691:G691),IF(AND(E10="*TEST",F691="",E691&lt;=30,G691&lt;=70),SUM(E691:G691),IF(AND(E10="*TEST",F691&lt;=20,E691&lt;=20,G691&lt;=60),SUM(E691:G691),IF(AND(E10="*TEST",F691="-",E691&lt;=20,G691&lt;=60),SUM(E691:G691),"ERROR")))))))</f>
        <v/>
      </c>
      <c r="I691" s="4" t="str">
        <f>IF(H691="ERROR","ERROR",IF(H691="","",IF(AND(F10="*LAB",J10="RMK1",F691="-"),"F",IF(AND(F10="*LAB",J10="RMK2",F691="-"),"F",IF(AND(F10="*LAB",J10="RMK3",F691="-"),"E",IF(H691&gt;69.5,"A",IF(H691&gt;59.5,"B",IF(H691&gt;49.5,"C",IF(AND(D10="*PROGRAM",J10="RMK1",H691&lt;49.5),"F",IF(AND(D10="*PROGRAM",J10="RMK2",H691&lt;49.5),"F",IF(AND(D10="*PROGRAM",J10="RMK3",H691&lt;49.5),"E",IF(H691&gt;44.5,"D",IF(AND(J10="RMK3",H691&lt;44.5),"E",IF(AND(J10="RMK2",H691&lt;44.5),"F",IF(AND(J10="RMK1",H691&gt;39.5),"E","F")))))))))))))))</f>
        <v/>
      </c>
      <c r="J691" s="23" t="str">
        <f>IF(H691="ERROR","ERROR",IF(I691="","",IF(AND(J10="RMK3",I691="E",K691&lt;&gt;""),"*FAIL",IF(AND(J10="RMK1",I691="F",K691&lt;&gt;""),"*FAIL",IF(AND(J10="RMK2",I691="F",K691&lt;&gt;""),"*FAIL",IF(AND(J10="RMK1",K691&lt;&gt;""),"*PASS",IF(AND(J10="RMK2",K691&lt;&gt;""),"*PASS",IF(AND(J10="RMK3",K691&lt;&gt;""),"*PASS",IF(AND(J10="RMK3",I691="E"),"FAIL",IF(AND(J10="RMK1",I691="F"),"FAIL",IF(AND(J10="RMK2",I691="F"),"FAIL",IF(J10="RMK1","PASS",IF(J10="RMK2","PASS",IF(J10="RMK3","PASS","ERROR"))))))))))))))</f>
        <v/>
      </c>
      <c r="K691" s="22" t="str">
        <f>IF(Sheet1!I473="","",Sheet1!I473)</f>
        <v/>
      </c>
    </row>
    <row r="692" spans="1:11" x14ac:dyDescent="0.35">
      <c r="A692" s="4">
        <v>473</v>
      </c>
      <c r="B692" s="19" t="str">
        <f>IF(Sheet1!B474="","",Sheet1!B474)</f>
        <v/>
      </c>
      <c r="C692" s="4" t="str">
        <f>IF(Sheet1!C474="","",Sheet1!C474)</f>
        <v/>
      </c>
      <c r="D692" s="4" t="str">
        <f>IF(Sheet1!D474="","",Sheet1!D474)</f>
        <v/>
      </c>
      <c r="E692" s="4" t="str">
        <f>IF(Sheet1!E474="","",Sheet1!E474)</f>
        <v/>
      </c>
      <c r="F692" s="4" t="str">
        <f>IF(Sheet1!F474="","",Sheet1!F474)</f>
        <v/>
      </c>
      <c r="G692" s="4" t="str">
        <f>IF(Sheet1!G474="","",Sheet1!G474)</f>
        <v/>
      </c>
      <c r="H692" s="13" t="str">
        <f>IF(AND(E692="",F692="",G692=""),"",IF(K692&lt;&gt;"",SUM(E692:G692)+K692,IF(SUM(E692:G692)&gt;100,"ERROR",IF(AND(E10="TEST",SUM(E692:G692)&lt;=100),SUM(E692:G692),IF(AND(E10="*TEST",F692="",E692&lt;=30,G692&lt;=70),SUM(E692:G692),IF(AND(E10="*TEST",F692&lt;=20,E692&lt;=20,G692&lt;=60),SUM(E692:G692),IF(AND(E10="*TEST",F692="-",E692&lt;=20,G692&lt;=60),SUM(E692:G692),"ERROR")))))))</f>
        <v/>
      </c>
      <c r="I692" s="4" t="str">
        <f>IF(H692="ERROR","ERROR",IF(H692="","",IF(AND(F10="*LAB",J10="RMK1",F692="-"),"F",IF(AND(F10="*LAB",J10="RMK2",F692="-"),"F",IF(AND(F10="*LAB",J10="RMK3",F692="-"),"E",IF(H692&gt;69.5,"A",IF(H692&gt;59.5,"B",IF(H692&gt;49.5,"C",IF(AND(D10="*PROGRAM",J10="RMK1",H692&lt;49.5),"F",IF(AND(D10="*PROGRAM",J10="RMK2",H692&lt;49.5),"F",IF(AND(D10="*PROGRAM",J10="RMK3",H692&lt;49.5),"E",IF(H692&gt;44.5,"D",IF(AND(J10="RMK3",H692&lt;44.5),"E",IF(AND(J10="RMK2",H692&lt;44.5),"F",IF(AND(J10="RMK1",H692&gt;39.5),"E","F")))))))))))))))</f>
        <v/>
      </c>
      <c r="J692" s="23" t="str">
        <f>IF(H692="ERROR","ERROR",IF(I692="","",IF(AND(J10="RMK3",I692="E",K692&lt;&gt;""),"*FAIL",IF(AND(J10="RMK1",I692="F",K692&lt;&gt;""),"*FAIL",IF(AND(J10="RMK2",I692="F",K692&lt;&gt;""),"*FAIL",IF(AND(J10="RMK1",K692&lt;&gt;""),"*PASS",IF(AND(J10="RMK2",K692&lt;&gt;""),"*PASS",IF(AND(J10="RMK3",K692&lt;&gt;""),"*PASS",IF(AND(J10="RMK3",I692="E"),"FAIL",IF(AND(J10="RMK1",I692="F"),"FAIL",IF(AND(J10="RMK2",I692="F"),"FAIL",IF(J10="RMK1","PASS",IF(J10="RMK2","PASS",IF(J10="RMK3","PASS","ERROR"))))))))))))))</f>
        <v/>
      </c>
      <c r="K692" s="22" t="str">
        <f>IF(Sheet1!I474="","",Sheet1!I474)</f>
        <v/>
      </c>
    </row>
    <row r="693" spans="1:11" x14ac:dyDescent="0.35">
      <c r="A693" s="4">
        <v>474</v>
      </c>
      <c r="B693" s="19" t="str">
        <f>IF(Sheet1!B475="","",Sheet1!B475)</f>
        <v/>
      </c>
      <c r="C693" s="4" t="str">
        <f>IF(Sheet1!C475="","",Sheet1!C475)</f>
        <v/>
      </c>
      <c r="D693" s="4" t="str">
        <f>IF(Sheet1!D475="","",Sheet1!D475)</f>
        <v/>
      </c>
      <c r="E693" s="4" t="str">
        <f>IF(Sheet1!E475="","",Sheet1!E475)</f>
        <v/>
      </c>
      <c r="F693" s="4" t="str">
        <f>IF(Sheet1!F475="","",Sheet1!F475)</f>
        <v/>
      </c>
      <c r="G693" s="4" t="str">
        <f>IF(Sheet1!G475="","",Sheet1!G475)</f>
        <v/>
      </c>
      <c r="H693" s="13" t="str">
        <f>IF(AND(E693="",F693="",G693=""),"",IF(K693&lt;&gt;"",SUM(E693:G693)+K693,IF(SUM(E693:G693)&gt;100,"ERROR",IF(AND(E10="TEST",SUM(E693:G693)&lt;=100),SUM(E693:G693),IF(AND(E10="*TEST",F693="",E693&lt;=30,G693&lt;=70),SUM(E693:G693),IF(AND(E10="*TEST",F693&lt;=20,E693&lt;=20,G693&lt;=60),SUM(E693:G693),IF(AND(E10="*TEST",F693="-",E693&lt;=20,G693&lt;=60),SUM(E693:G693),"ERROR")))))))</f>
        <v/>
      </c>
      <c r="I693" s="4" t="str">
        <f>IF(H693="ERROR","ERROR",IF(H693="","",IF(AND(F10="*LAB",J10="RMK1",F693="-"),"F",IF(AND(F10="*LAB",J10="RMK2",F693="-"),"F",IF(AND(F10="*LAB",J10="RMK3",F693="-"),"E",IF(H693&gt;69.5,"A",IF(H693&gt;59.5,"B",IF(H693&gt;49.5,"C",IF(AND(D10="*PROGRAM",J10="RMK1",H693&lt;49.5),"F",IF(AND(D10="*PROGRAM",J10="RMK2",H693&lt;49.5),"F",IF(AND(D10="*PROGRAM",J10="RMK3",H693&lt;49.5),"E",IF(H693&gt;44.5,"D",IF(AND(J10="RMK3",H693&lt;44.5),"E",IF(AND(J10="RMK2",H693&lt;44.5),"F",IF(AND(J10="RMK1",H693&gt;39.5),"E","F")))))))))))))))</f>
        <v/>
      </c>
      <c r="J693" s="23" t="str">
        <f>IF(H693="ERROR","ERROR",IF(I693="","",IF(AND(J10="RMK3",I693="E",K693&lt;&gt;""),"*FAIL",IF(AND(J10="RMK1",I693="F",K693&lt;&gt;""),"*FAIL",IF(AND(J10="RMK2",I693="F",K693&lt;&gt;""),"*FAIL",IF(AND(J10="RMK1",K693&lt;&gt;""),"*PASS",IF(AND(J10="RMK2",K693&lt;&gt;""),"*PASS",IF(AND(J10="RMK3",K693&lt;&gt;""),"*PASS",IF(AND(J10="RMK3",I693="E"),"FAIL",IF(AND(J10="RMK1",I693="F"),"FAIL",IF(AND(J10="RMK2",I693="F"),"FAIL",IF(J10="RMK1","PASS",IF(J10="RMK2","PASS",IF(J10="RMK3","PASS","ERROR"))))))))))))))</f>
        <v/>
      </c>
      <c r="K693" s="22" t="str">
        <f>IF(Sheet1!I475="","",Sheet1!I475)</f>
        <v/>
      </c>
    </row>
    <row r="694" spans="1:11" x14ac:dyDescent="0.35">
      <c r="A694" s="4">
        <v>475</v>
      </c>
      <c r="B694" s="19" t="str">
        <f>IF(Sheet1!B476="","",Sheet1!B476)</f>
        <v/>
      </c>
      <c r="C694" s="4" t="str">
        <f>IF(Sheet1!C476="","",Sheet1!C476)</f>
        <v/>
      </c>
      <c r="D694" s="4" t="str">
        <f>IF(Sheet1!D476="","",Sheet1!D476)</f>
        <v/>
      </c>
      <c r="E694" s="4" t="str">
        <f>IF(Sheet1!E476="","",Sheet1!E476)</f>
        <v/>
      </c>
      <c r="F694" s="4" t="str">
        <f>IF(Sheet1!F476="","",Sheet1!F476)</f>
        <v/>
      </c>
      <c r="G694" s="4" t="str">
        <f>IF(Sheet1!G476="","",Sheet1!G476)</f>
        <v/>
      </c>
      <c r="H694" s="13" t="str">
        <f>IF(AND(E694="",F694="",G694=""),"",IF(K694&lt;&gt;"",SUM(E694:G694)+K694,IF(SUM(E694:G694)&gt;100,"ERROR",IF(AND(E10="TEST",SUM(E694:G694)&lt;=100),SUM(E694:G694),IF(AND(E10="*TEST",F694="",E694&lt;=30,G694&lt;=70),SUM(E694:G694),IF(AND(E10="*TEST",F694&lt;=20,E694&lt;=20,G694&lt;=60),SUM(E694:G694),IF(AND(E10="*TEST",F694="-",E694&lt;=20,G694&lt;=60),SUM(E694:G694),"ERROR")))))))</f>
        <v/>
      </c>
      <c r="I694" s="4" t="str">
        <f>IF(H694="ERROR","ERROR",IF(H694="","",IF(AND(F10="*LAB",J10="RMK1",F694="-"),"F",IF(AND(F10="*LAB",J10="RMK2",F694="-"),"F",IF(AND(F10="*LAB",J10="RMK3",F694="-"),"E",IF(H694&gt;69.5,"A",IF(H694&gt;59.5,"B",IF(H694&gt;49.5,"C",IF(AND(D10="*PROGRAM",J10="RMK1",H694&lt;49.5),"F",IF(AND(D10="*PROGRAM",J10="RMK2",H694&lt;49.5),"F",IF(AND(D10="*PROGRAM",J10="RMK3",H694&lt;49.5),"E",IF(H694&gt;44.5,"D",IF(AND(J10="RMK3",H694&lt;44.5),"E",IF(AND(J10="RMK2",H694&lt;44.5),"F",IF(AND(J10="RMK1",H694&gt;39.5),"E","F")))))))))))))))</f>
        <v/>
      </c>
      <c r="J694" s="23" t="str">
        <f>IF(H694="ERROR","ERROR",IF(I694="","",IF(AND(J10="RMK3",I694="E",K694&lt;&gt;""),"*FAIL",IF(AND(J10="RMK1",I694="F",K694&lt;&gt;""),"*FAIL",IF(AND(J10="RMK2",I694="F",K694&lt;&gt;""),"*FAIL",IF(AND(J10="RMK1",K694&lt;&gt;""),"*PASS",IF(AND(J10="RMK2",K694&lt;&gt;""),"*PASS",IF(AND(J10="RMK3",K694&lt;&gt;""),"*PASS",IF(AND(J10="RMK3",I694="E"),"FAIL",IF(AND(J10="RMK1",I694="F"),"FAIL",IF(AND(J10="RMK2",I694="F"),"FAIL",IF(J10="RMK1","PASS",IF(J10="RMK2","PASS",IF(J10="RMK3","PASS","ERROR"))))))))))))))</f>
        <v/>
      </c>
      <c r="K694" s="22" t="str">
        <f>IF(Sheet1!I476="","",Sheet1!I476)</f>
        <v/>
      </c>
    </row>
    <row r="695" spans="1:11" x14ac:dyDescent="0.35">
      <c r="A695" s="4">
        <v>476</v>
      </c>
      <c r="B695" s="19" t="str">
        <f>IF(Sheet1!B477="","",Sheet1!B477)</f>
        <v/>
      </c>
      <c r="C695" s="4" t="str">
        <f>IF(Sheet1!C477="","",Sheet1!C477)</f>
        <v/>
      </c>
      <c r="D695" s="4" t="str">
        <f>IF(Sheet1!D477="","",Sheet1!D477)</f>
        <v/>
      </c>
      <c r="E695" s="4" t="str">
        <f>IF(Sheet1!E477="","",Sheet1!E477)</f>
        <v/>
      </c>
      <c r="F695" s="4" t="str">
        <f>IF(Sheet1!F477="","",Sheet1!F477)</f>
        <v/>
      </c>
      <c r="G695" s="4" t="str">
        <f>IF(Sheet1!G477="","",Sheet1!G477)</f>
        <v/>
      </c>
      <c r="H695" s="13" t="str">
        <f>IF(AND(E695="",F695="",G695=""),"",IF(K695&lt;&gt;"",SUM(E695:G695)+K695,IF(SUM(E695:G695)&gt;100,"ERROR",IF(AND(E10="TEST",SUM(E695:G695)&lt;=100),SUM(E695:G695),IF(AND(E10="*TEST",F695="",E695&lt;=30,G695&lt;=70),SUM(E695:G695),IF(AND(E10="*TEST",F695&lt;=20,E695&lt;=20,G695&lt;=60),SUM(E695:G695),IF(AND(E10="*TEST",F695="-",E695&lt;=20,G695&lt;=60),SUM(E695:G695),"ERROR")))))))</f>
        <v/>
      </c>
      <c r="I695" s="4" t="str">
        <f>IF(H695="ERROR","ERROR",IF(H695="","",IF(AND(F10="*LAB",J10="RMK1",F695="-"),"F",IF(AND(F10="*LAB",J10="RMK2",F695="-"),"F",IF(AND(F10="*LAB",J10="RMK3",F695="-"),"E",IF(H695&gt;69.5,"A",IF(H695&gt;59.5,"B",IF(H695&gt;49.5,"C",IF(AND(D10="*PROGRAM",J10="RMK1",H695&lt;49.5),"F",IF(AND(D10="*PROGRAM",J10="RMK2",H695&lt;49.5),"F",IF(AND(D10="*PROGRAM",J10="RMK3",H695&lt;49.5),"E",IF(H695&gt;44.5,"D",IF(AND(J10="RMK3",H695&lt;44.5),"E",IF(AND(J10="RMK2",H695&lt;44.5),"F",IF(AND(J10="RMK1",H695&gt;39.5),"E","F")))))))))))))))</f>
        <v/>
      </c>
      <c r="J695" s="23" t="str">
        <f>IF(H695="ERROR","ERROR",IF(I695="","",IF(AND(J10="RMK3",I695="E",K695&lt;&gt;""),"*FAIL",IF(AND(J10="RMK1",I695="F",K695&lt;&gt;""),"*FAIL",IF(AND(J10="RMK2",I695="F",K695&lt;&gt;""),"*FAIL",IF(AND(J10="RMK1",K695&lt;&gt;""),"*PASS",IF(AND(J10="RMK2",K695&lt;&gt;""),"*PASS",IF(AND(J10="RMK3",K695&lt;&gt;""),"*PASS",IF(AND(J10="RMK3",I695="E"),"FAIL",IF(AND(J10="RMK1",I695="F"),"FAIL",IF(AND(J10="RMK2",I695="F"),"FAIL",IF(J10="RMK1","PASS",IF(J10="RMK2","PASS",IF(J10="RMK3","PASS","ERROR"))))))))))))))</f>
        <v/>
      </c>
      <c r="K695" s="22" t="str">
        <f>IF(Sheet1!I477="","",Sheet1!I477)</f>
        <v/>
      </c>
    </row>
    <row r="696" spans="1:11" x14ac:dyDescent="0.35">
      <c r="A696" s="4">
        <v>477</v>
      </c>
      <c r="B696" s="19" t="str">
        <f>IF(Sheet1!B478="","",Sheet1!B478)</f>
        <v/>
      </c>
      <c r="C696" s="4" t="str">
        <f>IF(Sheet1!C478="","",Sheet1!C478)</f>
        <v/>
      </c>
      <c r="D696" s="4" t="str">
        <f>IF(Sheet1!D478="","",Sheet1!D478)</f>
        <v/>
      </c>
      <c r="E696" s="4" t="str">
        <f>IF(Sheet1!E478="","",Sheet1!E478)</f>
        <v/>
      </c>
      <c r="F696" s="4" t="str">
        <f>IF(Sheet1!F478="","",Sheet1!F478)</f>
        <v/>
      </c>
      <c r="G696" s="4" t="str">
        <f>IF(Sheet1!G478="","",Sheet1!G478)</f>
        <v/>
      </c>
      <c r="H696" s="13" t="str">
        <f>IF(AND(E696="",F696="",G696=""),"",IF(K696&lt;&gt;"",SUM(E696:G696)+K696,IF(SUM(E696:G696)&gt;100,"ERROR",IF(AND(E10="TEST",SUM(E696:G696)&lt;=100),SUM(E696:G696),IF(AND(E10="*TEST",F696="",E696&lt;=30,G696&lt;=70),SUM(E696:G696),IF(AND(E10="*TEST",F696&lt;=20,E696&lt;=20,G696&lt;=60),SUM(E696:G696),IF(AND(E10="*TEST",F696="-",E696&lt;=20,G696&lt;=60),SUM(E696:G696),"ERROR")))))))</f>
        <v/>
      </c>
      <c r="I696" s="4" t="str">
        <f>IF(H696="ERROR","ERROR",IF(H696="","",IF(AND(F10="*LAB",J10="RMK1",F696="-"),"F",IF(AND(F10="*LAB",J10="RMK2",F696="-"),"F",IF(AND(F10="*LAB",J10="RMK3",F696="-"),"E",IF(H696&gt;69.5,"A",IF(H696&gt;59.5,"B",IF(H696&gt;49.5,"C",IF(AND(D10="*PROGRAM",J10="RMK1",H696&lt;49.5),"F",IF(AND(D10="*PROGRAM",J10="RMK2",H696&lt;49.5),"F",IF(AND(D10="*PROGRAM",J10="RMK3",H696&lt;49.5),"E",IF(H696&gt;44.5,"D",IF(AND(J10="RMK3",H696&lt;44.5),"E",IF(AND(J10="RMK2",H696&lt;44.5),"F",IF(AND(J10="RMK1",H696&gt;39.5),"E","F")))))))))))))))</f>
        <v/>
      </c>
      <c r="J696" s="23" t="str">
        <f>IF(H696="ERROR","ERROR",IF(I696="","",IF(AND(J10="RMK3",I696="E",K696&lt;&gt;""),"*FAIL",IF(AND(J10="RMK1",I696="F",K696&lt;&gt;""),"*FAIL",IF(AND(J10="RMK2",I696="F",K696&lt;&gt;""),"*FAIL",IF(AND(J10="RMK1",K696&lt;&gt;""),"*PASS",IF(AND(J10="RMK2",K696&lt;&gt;""),"*PASS",IF(AND(J10="RMK3",K696&lt;&gt;""),"*PASS",IF(AND(J10="RMK3",I696="E"),"FAIL",IF(AND(J10="RMK1",I696="F"),"FAIL",IF(AND(J10="RMK2",I696="F"),"FAIL",IF(J10="RMK1","PASS",IF(J10="RMK2","PASS",IF(J10="RMK3","PASS","ERROR"))))))))))))))</f>
        <v/>
      </c>
      <c r="K696" s="22" t="str">
        <f>IF(Sheet1!I478="","",Sheet1!I478)</f>
        <v/>
      </c>
    </row>
    <row r="697" spans="1:11" x14ac:dyDescent="0.35">
      <c r="A697" s="4">
        <v>478</v>
      </c>
      <c r="B697" s="19" t="str">
        <f>IF(Sheet1!B479="","",Sheet1!B479)</f>
        <v/>
      </c>
      <c r="C697" s="4" t="str">
        <f>IF(Sheet1!C479="","",Sheet1!C479)</f>
        <v/>
      </c>
      <c r="D697" s="4" t="str">
        <f>IF(Sheet1!D479="","",Sheet1!D479)</f>
        <v/>
      </c>
      <c r="E697" s="4" t="str">
        <f>IF(Sheet1!E479="","",Sheet1!E479)</f>
        <v/>
      </c>
      <c r="F697" s="4" t="str">
        <f>IF(Sheet1!F479="","",Sheet1!F479)</f>
        <v/>
      </c>
      <c r="G697" s="4" t="str">
        <f>IF(Sheet1!G479="","",Sheet1!G479)</f>
        <v/>
      </c>
      <c r="H697" s="13" t="str">
        <f>IF(AND(E697="",F697="",G697=""),"",IF(K697&lt;&gt;"",SUM(E697:G697)+K697,IF(SUM(E697:G697)&gt;100,"ERROR",IF(AND(E10="TEST",SUM(E697:G697)&lt;=100),SUM(E697:G697),IF(AND(E10="*TEST",F697="",E697&lt;=30,G697&lt;=70),SUM(E697:G697),IF(AND(E10="*TEST",F697&lt;=20,E697&lt;=20,G697&lt;=60),SUM(E697:G697),IF(AND(E10="*TEST",F697="-",E697&lt;=20,G697&lt;=60),SUM(E697:G697),"ERROR")))))))</f>
        <v/>
      </c>
      <c r="I697" s="4" t="str">
        <f>IF(H697="ERROR","ERROR",IF(H697="","",IF(AND(F10="*LAB",J10="RMK1",F697="-"),"F",IF(AND(F10="*LAB",J10="RMK2",F697="-"),"F",IF(AND(F10="*LAB",J10="RMK3",F697="-"),"E",IF(H697&gt;69.5,"A",IF(H697&gt;59.5,"B",IF(H697&gt;49.5,"C",IF(AND(D10="*PROGRAM",J10="RMK1",H697&lt;49.5),"F",IF(AND(D10="*PROGRAM",J10="RMK2",H697&lt;49.5),"F",IF(AND(D10="*PROGRAM",J10="RMK3",H697&lt;49.5),"E",IF(H697&gt;44.5,"D",IF(AND(J10="RMK3",H697&lt;44.5),"E",IF(AND(J10="RMK2",H697&lt;44.5),"F",IF(AND(J10="RMK1",H697&gt;39.5),"E","F")))))))))))))))</f>
        <v/>
      </c>
      <c r="J697" s="23" t="str">
        <f>IF(H697="ERROR","ERROR",IF(I697="","",IF(AND(J10="RMK3",I697="E",K697&lt;&gt;""),"*FAIL",IF(AND(J10="RMK1",I697="F",K697&lt;&gt;""),"*FAIL",IF(AND(J10="RMK2",I697="F",K697&lt;&gt;""),"*FAIL",IF(AND(J10="RMK1",K697&lt;&gt;""),"*PASS",IF(AND(J10="RMK2",K697&lt;&gt;""),"*PASS",IF(AND(J10="RMK3",K697&lt;&gt;""),"*PASS",IF(AND(J10="RMK3",I697="E"),"FAIL",IF(AND(J10="RMK1",I697="F"),"FAIL",IF(AND(J10="RMK2",I697="F"),"FAIL",IF(J10="RMK1","PASS",IF(J10="RMK2","PASS",IF(J10="RMK3","PASS","ERROR"))))))))))))))</f>
        <v/>
      </c>
      <c r="K697" s="22" t="str">
        <f>IF(Sheet1!I479="","",Sheet1!I479)</f>
        <v/>
      </c>
    </row>
    <row r="698" spans="1:11" x14ac:dyDescent="0.35">
      <c r="A698" s="4">
        <v>479</v>
      </c>
      <c r="B698" s="19" t="str">
        <f>IF(Sheet1!B480="","",Sheet1!B480)</f>
        <v/>
      </c>
      <c r="C698" s="4" t="str">
        <f>IF(Sheet1!C480="","",Sheet1!C480)</f>
        <v/>
      </c>
      <c r="D698" s="4" t="str">
        <f>IF(Sheet1!D480="","",Sheet1!D480)</f>
        <v/>
      </c>
      <c r="E698" s="4" t="str">
        <f>IF(Sheet1!E480="","",Sheet1!E480)</f>
        <v/>
      </c>
      <c r="F698" s="4" t="str">
        <f>IF(Sheet1!F480="","",Sheet1!F480)</f>
        <v/>
      </c>
      <c r="G698" s="4" t="str">
        <f>IF(Sheet1!G480="","",Sheet1!G480)</f>
        <v/>
      </c>
      <c r="H698" s="13" t="str">
        <f>IF(AND(E698="",F698="",G698=""),"",IF(K698&lt;&gt;"",SUM(E698:G698)+K698,IF(SUM(E698:G698)&gt;100,"ERROR",IF(AND(E10="TEST",SUM(E698:G698)&lt;=100),SUM(E698:G698),IF(AND(E10="*TEST",F698="",E698&lt;=30,G698&lt;=70),SUM(E698:G698),IF(AND(E10="*TEST",F698&lt;=20,E698&lt;=20,G698&lt;=60),SUM(E698:G698),IF(AND(E10="*TEST",F698="-",E698&lt;=20,G698&lt;=60),SUM(E698:G698),"ERROR")))))))</f>
        <v/>
      </c>
      <c r="I698" s="4" t="str">
        <f>IF(H698="ERROR","ERROR",IF(H698="","",IF(AND(F10="*LAB",J10="RMK1",F698="-"),"F",IF(AND(F10="*LAB",J10="RMK2",F698="-"),"F",IF(AND(F10="*LAB",J10="RMK3",F698="-"),"E",IF(H698&gt;69.5,"A",IF(H698&gt;59.5,"B",IF(H698&gt;49.5,"C",IF(AND(D10="*PROGRAM",J10="RMK1",H698&lt;49.5),"F",IF(AND(D10="*PROGRAM",J10="RMK2",H698&lt;49.5),"F",IF(AND(D10="*PROGRAM",J10="RMK3",H698&lt;49.5),"E",IF(H698&gt;44.5,"D",IF(AND(J10="RMK3",H698&lt;44.5),"E",IF(AND(J10="RMK2",H698&lt;44.5),"F",IF(AND(J10="RMK1",H698&gt;39.5),"E","F")))))))))))))))</f>
        <v/>
      </c>
      <c r="J698" s="23" t="str">
        <f>IF(H698="ERROR","ERROR",IF(I698="","",IF(AND(J10="RMK3",I698="E",K698&lt;&gt;""),"*FAIL",IF(AND(J10="RMK1",I698="F",K698&lt;&gt;""),"*FAIL",IF(AND(J10="RMK2",I698="F",K698&lt;&gt;""),"*FAIL",IF(AND(J10="RMK1",K698&lt;&gt;""),"*PASS",IF(AND(J10="RMK2",K698&lt;&gt;""),"*PASS",IF(AND(J10="RMK3",K698&lt;&gt;""),"*PASS",IF(AND(J10="RMK3",I698="E"),"FAIL",IF(AND(J10="RMK1",I698="F"),"FAIL",IF(AND(J10="RMK2",I698="F"),"FAIL",IF(J10="RMK1","PASS",IF(J10="RMK2","PASS",IF(J10="RMK3","PASS","ERROR"))))))))))))))</f>
        <v/>
      </c>
      <c r="K698" s="22" t="str">
        <f>IF(Sheet1!I480="","",Sheet1!I480)</f>
        <v/>
      </c>
    </row>
    <row r="699" spans="1:11" x14ac:dyDescent="0.35">
      <c r="A699" s="4">
        <v>480</v>
      </c>
      <c r="B699" s="19" t="str">
        <f>IF(Sheet1!B481="","",Sheet1!B481)</f>
        <v/>
      </c>
      <c r="C699" s="4" t="str">
        <f>IF(Sheet1!C481="","",Sheet1!C481)</f>
        <v/>
      </c>
      <c r="D699" s="4" t="str">
        <f>IF(Sheet1!D481="","",Sheet1!D481)</f>
        <v/>
      </c>
      <c r="E699" s="4" t="str">
        <f>IF(Sheet1!E481="","",Sheet1!E481)</f>
        <v/>
      </c>
      <c r="F699" s="4" t="str">
        <f>IF(Sheet1!F481="","",Sheet1!F481)</f>
        <v/>
      </c>
      <c r="G699" s="4" t="str">
        <f>IF(Sheet1!G481="","",Sheet1!G481)</f>
        <v/>
      </c>
      <c r="H699" s="13" t="str">
        <f>IF(AND(E699="",F699="",G699=""),"",IF(K699&lt;&gt;"",SUM(E699:G699)+K699,IF(SUM(E699:G699)&gt;100,"ERROR",IF(AND(E10="TEST",SUM(E699:G699)&lt;=100),SUM(E699:G699),IF(AND(E10="*TEST",F699="",E699&lt;=30,G699&lt;=70),SUM(E699:G699),IF(AND(E10="*TEST",F699&lt;=20,E699&lt;=20,G699&lt;=60),SUM(E699:G699),IF(AND(E10="*TEST",F699="-",E699&lt;=20,G699&lt;=60),SUM(E699:G699),"ERROR")))))))</f>
        <v/>
      </c>
      <c r="I699" s="4" t="str">
        <f>IF(H699="ERROR","ERROR",IF(H699="","",IF(AND(F10="*LAB",J10="RMK1",F699="-"),"F",IF(AND(F10="*LAB",J10="RMK2",F699="-"),"F",IF(AND(F10="*LAB",J10="RMK3",F699="-"),"E",IF(H699&gt;69.5,"A",IF(H699&gt;59.5,"B",IF(H699&gt;49.5,"C",IF(AND(D10="*PROGRAM",J10="RMK1",H699&lt;49.5),"F",IF(AND(D10="*PROGRAM",J10="RMK2",H699&lt;49.5),"F",IF(AND(D10="*PROGRAM",J10="RMK3",H699&lt;49.5),"E",IF(H699&gt;44.5,"D",IF(AND(J10="RMK3",H699&lt;44.5),"E",IF(AND(J10="RMK2",H699&lt;44.5),"F",IF(AND(J10="RMK1",H699&gt;39.5),"E","F")))))))))))))))</f>
        <v/>
      </c>
      <c r="J699" s="23" t="str">
        <f>IF(H699="ERROR","ERROR",IF(I699="","",IF(AND(J10="RMK3",I699="E",K699&lt;&gt;""),"*FAIL",IF(AND(J10="RMK1",I699="F",K699&lt;&gt;""),"*FAIL",IF(AND(J10="RMK2",I699="F",K699&lt;&gt;""),"*FAIL",IF(AND(J10="RMK1",K699&lt;&gt;""),"*PASS",IF(AND(J10="RMK2",K699&lt;&gt;""),"*PASS",IF(AND(J10="RMK3",K699&lt;&gt;""),"*PASS",IF(AND(J10="RMK3",I699="E"),"FAIL",IF(AND(J10="RMK1",I699="F"),"FAIL",IF(AND(J10="RMK2",I699="F"),"FAIL",IF(J10="RMK1","PASS",IF(J10="RMK2","PASS",IF(J10="RMK3","PASS","ERROR"))))))))))))))</f>
        <v/>
      </c>
      <c r="K699" s="22" t="str">
        <f>IF(Sheet1!I481="","",Sheet1!I481)</f>
        <v/>
      </c>
    </row>
    <row r="700" spans="1:11" ht="25.25" customHeight="1" thickBot="1" x14ac:dyDescent="0.3">
      <c r="B700" s="10"/>
      <c r="G700" s="37"/>
      <c r="H700" s="37"/>
      <c r="I700" s="37"/>
      <c r="J700" s="37"/>
    </row>
    <row r="701" spans="1:11" ht="16" thickBot="1" x14ac:dyDescent="0.3">
      <c r="B701" s="17" t="s">
        <v>12</v>
      </c>
      <c r="C701" s="18"/>
      <c r="D701" s="18"/>
      <c r="E701" s="18"/>
      <c r="F701" s="18"/>
      <c r="G701" s="35" t="s">
        <v>11</v>
      </c>
      <c r="H701" s="35"/>
      <c r="I701" s="35"/>
      <c r="J701" s="35"/>
    </row>
    <row r="702" spans="1:11" x14ac:dyDescent="0.25">
      <c r="A702" s="1" t="str">
        <f>IF(AND(I719="",I660&lt;&gt;""),A891,"")</f>
        <v/>
      </c>
      <c r="B702" s="2" t="str">
        <f>IF(A702="","",B891)</f>
        <v/>
      </c>
      <c r="C702" s="35" t="s">
        <v>18</v>
      </c>
      <c r="D702" s="35"/>
      <c r="E702" s="35"/>
      <c r="F702" s="35"/>
    </row>
    <row r="703" spans="1:11" ht="16" thickBot="1" x14ac:dyDescent="0.3">
      <c r="A703" s="1" t="str">
        <f>IF(A702="","",A892)</f>
        <v/>
      </c>
      <c r="B703" s="2" t="str">
        <f>IF(A702="","",B892)</f>
        <v/>
      </c>
    </row>
    <row r="704" spans="1:11" x14ac:dyDescent="0.25">
      <c r="A704" s="1" t="str">
        <f>IF(A702="","",A893)</f>
        <v/>
      </c>
      <c r="B704" s="2" t="str">
        <f>IF(A702="","",B893)</f>
        <v/>
      </c>
      <c r="C704" s="34" t="s">
        <v>13</v>
      </c>
      <c r="D704" s="35"/>
      <c r="E704" s="35"/>
      <c r="F704" s="35"/>
      <c r="G704" s="35"/>
      <c r="H704" s="35"/>
      <c r="I704" s="35"/>
      <c r="J704" s="36"/>
    </row>
    <row r="705" spans="1:11" x14ac:dyDescent="0.25">
      <c r="A705" s="1" t="str">
        <f>IF(A702="","",A894)</f>
        <v/>
      </c>
      <c r="B705" s="2" t="str">
        <f>IF(A702="","",B894)</f>
        <v/>
      </c>
      <c r="C705" s="32" t="s">
        <v>14</v>
      </c>
      <c r="D705" s="28"/>
      <c r="E705" s="28"/>
      <c r="F705" s="17"/>
      <c r="G705" s="28" t="s">
        <v>17</v>
      </c>
      <c r="H705" s="28"/>
      <c r="I705" s="28"/>
      <c r="J705" s="29"/>
    </row>
    <row r="706" spans="1:11" x14ac:dyDescent="0.25">
      <c r="A706" s="1" t="str">
        <f>IF(A702="","",IF(J10="RMK2","F =","E ="))</f>
        <v/>
      </c>
      <c r="B706" s="2" t="str">
        <f>IF(A702="","",IF(J10="RMK2",COUNTIF(I11:I880,"F"),COUNTIF(I11:I880,"E")))</f>
        <v/>
      </c>
      <c r="C706" s="32" t="s">
        <v>15</v>
      </c>
      <c r="D706" s="28"/>
      <c r="E706" s="28"/>
      <c r="F706" s="17"/>
      <c r="G706" s="28" t="str">
        <f>G57</f>
        <v>40%  -  44%:  E</v>
      </c>
      <c r="H706" s="28"/>
      <c r="I706" s="28"/>
      <c r="J706" s="29"/>
    </row>
    <row r="707" spans="1:11" ht="16" thickBot="1" x14ac:dyDescent="0.3">
      <c r="A707" s="1" t="str">
        <f>IF(A702="","",IF(J10="RMK1","F =","ALL="))</f>
        <v/>
      </c>
      <c r="B707" s="2" t="str">
        <f>IF(A702="","",IF(J10="RMK1",COUNTIF(I11:I880,"F"),B898))</f>
        <v/>
      </c>
      <c r="C707" s="33" t="s">
        <v>16</v>
      </c>
      <c r="D707" s="30"/>
      <c r="E707" s="30"/>
      <c r="F707" s="15"/>
      <c r="G707" s="30" t="str">
        <f>G58</f>
        <v>Below 40%:  F</v>
      </c>
      <c r="H707" s="30"/>
      <c r="I707" s="30"/>
      <c r="J707" s="31"/>
    </row>
    <row r="708" spans="1:11" x14ac:dyDescent="0.25">
      <c r="A708" s="1" t="str">
        <f>IF(A702="","",IF(J10="RMK3","% E=","% F="))</f>
        <v/>
      </c>
      <c r="B708" s="6" t="str">
        <f>IF(A702="","",IF(J10="RMK3",COUNTIF(I11:I880,"E")/B898,COUNTIF(I11:I880,"F")/B898))</f>
        <v/>
      </c>
      <c r="J708" s="7" t="s">
        <v>30</v>
      </c>
    </row>
    <row r="709" spans="1:11" x14ac:dyDescent="0.25">
      <c r="A709" s="8"/>
      <c r="B709" s="8"/>
    </row>
    <row r="710" spans="1:11" ht="26" x14ac:dyDescent="0.25">
      <c r="B710" s="44" t="s">
        <v>9</v>
      </c>
      <c r="C710" s="44"/>
      <c r="D710" s="44"/>
      <c r="E710" s="44"/>
      <c r="F710" s="44"/>
      <c r="G710" s="44"/>
      <c r="H710" s="44"/>
      <c r="I710" s="44"/>
      <c r="J710" s="44"/>
    </row>
    <row r="711" spans="1:11" ht="23.5" x14ac:dyDescent="0.25">
      <c r="B711" s="45" t="s">
        <v>10</v>
      </c>
      <c r="C711" s="45"/>
      <c r="D711" s="45"/>
      <c r="E711" s="45"/>
      <c r="F711" s="45"/>
      <c r="G711" s="45"/>
      <c r="H711" s="45"/>
      <c r="I711" s="45"/>
      <c r="J711" s="45"/>
    </row>
    <row r="712" spans="1:11" x14ac:dyDescent="0.25"/>
    <row r="713" spans="1:11" x14ac:dyDescent="0.25">
      <c r="A713" s="38" t="str">
        <f>A5</f>
        <v>School of Student: CE-SPESS</v>
      </c>
      <c r="B713" s="38"/>
      <c r="C713" s="38"/>
      <c r="E713" s="39" t="str">
        <f>E5</f>
        <v>Semester: HARNATTAN</v>
      </c>
      <c r="F713" s="39"/>
      <c r="G713" s="39"/>
      <c r="H713" s="39"/>
      <c r="I713" s="39"/>
      <c r="J713" s="39"/>
    </row>
    <row r="714" spans="1:11" x14ac:dyDescent="0.25">
      <c r="A714" s="38" t="str">
        <f>A6</f>
        <v>Department: PRM</v>
      </c>
      <c r="B714" s="38"/>
      <c r="C714" s="38"/>
      <c r="E714" s="39" t="str">
        <f>E6</f>
        <v>Session: 2023/2024</v>
      </c>
      <c r="F714" s="39"/>
      <c r="G714" s="39"/>
      <c r="H714" s="39"/>
      <c r="I714" s="39"/>
      <c r="J714" s="39"/>
    </row>
    <row r="715" spans="1:11" x14ac:dyDescent="0.25">
      <c r="A715" s="38" t="str">
        <f>A7</f>
        <v>Title of Course: INTODUCTION TO PROCUREMENT</v>
      </c>
      <c r="B715" s="38"/>
      <c r="C715" s="38"/>
      <c r="E715" s="39" t="str">
        <f>E7</f>
        <v>Course Code:   PRM 201  Units:  3</v>
      </c>
      <c r="F715" s="39"/>
      <c r="G715" s="39"/>
      <c r="H715" s="39"/>
      <c r="I715" s="39"/>
      <c r="J715" s="39"/>
    </row>
    <row r="716" spans="1:11" x14ac:dyDescent="0.25">
      <c r="A716" s="38" t="str">
        <f>A8</f>
        <v>School Offering Course: CE-SPESS</v>
      </c>
      <c r="B716" s="38"/>
      <c r="C716" s="38"/>
      <c r="E716" s="39" t="str">
        <f>E8</f>
        <v>Date: 17/4/2025</v>
      </c>
      <c r="F716" s="39"/>
      <c r="G716" s="39"/>
      <c r="H716" s="39"/>
      <c r="I716" s="39"/>
      <c r="J716" s="39"/>
    </row>
    <row r="717" spans="1:11" x14ac:dyDescent="0.25">
      <c r="A717" s="27" t="str">
        <f>IF(A9="","",A9)</f>
        <v/>
      </c>
      <c r="B717" s="27"/>
      <c r="C717" s="27"/>
      <c r="D717" s="27"/>
      <c r="E717" s="27"/>
      <c r="F717" s="27"/>
      <c r="G717" s="27"/>
      <c r="H717" s="27"/>
      <c r="I717" s="27"/>
      <c r="J717" s="27"/>
    </row>
    <row r="718" spans="1:11" x14ac:dyDescent="0.25">
      <c r="A718" s="3" t="s">
        <v>0</v>
      </c>
      <c r="B718" s="3" t="s">
        <v>5</v>
      </c>
      <c r="C718" s="3" t="s">
        <v>6</v>
      </c>
      <c r="D718" s="3" t="s">
        <v>8</v>
      </c>
      <c r="E718" s="3" t="s">
        <v>1</v>
      </c>
      <c r="F718" s="3" t="s">
        <v>2</v>
      </c>
      <c r="G718" s="3" t="s">
        <v>3</v>
      </c>
      <c r="H718" s="3" t="s">
        <v>4</v>
      </c>
      <c r="I718" s="3" t="s">
        <v>7</v>
      </c>
      <c r="J718" s="3" t="str">
        <f>J10</f>
        <v>RMK1</v>
      </c>
    </row>
    <row r="719" spans="1:11" x14ac:dyDescent="0.35">
      <c r="A719" s="9">
        <v>481</v>
      </c>
      <c r="B719" s="19" t="str">
        <f>IF(Sheet1!B482="","",Sheet1!B482)</f>
        <v/>
      </c>
      <c r="C719" s="4" t="str">
        <f>IF(Sheet1!C482="","",Sheet1!C482)</f>
        <v/>
      </c>
      <c r="D719" s="4" t="str">
        <f>IF(Sheet1!D482="","",Sheet1!D482)</f>
        <v/>
      </c>
      <c r="E719" s="4" t="str">
        <f>IF(Sheet1!E482="","",Sheet1!E482)</f>
        <v/>
      </c>
      <c r="F719" s="4" t="str">
        <f>IF(Sheet1!F482="","",Sheet1!F482)</f>
        <v/>
      </c>
      <c r="G719" s="4" t="str">
        <f>IF(Sheet1!G482="","",Sheet1!G482)</f>
        <v/>
      </c>
      <c r="H719" s="13" t="str">
        <f>IF(AND(E719="",F719="",G719=""),"",IF(K719&lt;&gt;"",SUM(E719:G719)+K719,IF(SUM(E719:G719)&gt;100,"ERROR",IF(AND(E10="TEST",SUM(E719:G719)&lt;=100),SUM(E719:G719),IF(AND(E10="*TEST",F719="",E719&lt;=30,G719&lt;=70),SUM(E719:G719),IF(AND(E10="*TEST",F719&lt;=20,E719&lt;=20,G719&lt;=60),SUM(E719:G719),IF(AND(E10="*TEST",F719="-",E719&lt;=20,G719&lt;=60),SUM(E719:G719),"ERROR")))))))</f>
        <v/>
      </c>
      <c r="I719" s="4" t="str">
        <f>IF(H719="ERROR","ERROR",IF(H719="","",IF(AND(F10="*LAB",J10="RMK1",F719="-"),"F",IF(AND(F10="*LAB",J10="RMK2",F719="-"),"F",IF(AND(F10="*LAB",J10="RMK3",F719="-"),"E",IF(H719&gt;69.5,"A",IF(H719&gt;59.5,"B",IF(H719&gt;49.5,"C",IF(AND(D10="*PROGRAM",J10="RMK1",H719&lt;49.5),"F",IF(AND(D10="*PROGRAM",J10="RMK2",H719&lt;49.5),"F",IF(AND(D10="*PROGRAM",J10="RMK3",H719&lt;49.5),"E",IF(H719&gt;44.5,"D",IF(AND(J10="RMK3",H719&lt;44.5),"E",IF(AND(J10="RMK2",H719&lt;44.5),"F",IF(AND(J10="RMK1",H719&gt;39.5),"E","F")))))))))))))))</f>
        <v/>
      </c>
      <c r="J719" s="23" t="str">
        <f>IF(H719="ERROR","ERROR",IF(I719="","",IF(AND(J10="RMK3",I719="E",K719&lt;&gt;""),"*FAIL",IF(AND(J10="RMK1",I719="F",K719&lt;&gt;""),"*FAIL",IF(AND(J10="RMK2",I719="F",K719&lt;&gt;""),"*FAIL",IF(AND(J10="RMK1",K719&lt;&gt;""),"*PASS",IF(AND(J10="RMK2",K719&lt;&gt;""),"*PASS",IF(AND(J10="RMK3",K719&lt;&gt;""),"*PASS",IF(AND(J10="RMK3",I719="E"),"FAIL",IF(AND(J10="RMK1",I719="F"),"FAIL",IF(AND(J10="RMK2",I719="F"),"FAIL",IF(J10="RMK1","PASS",IF(J10="RMK2","PASS",IF(J10="RMK3","PASS","ERROR"))))))))))))))</f>
        <v/>
      </c>
      <c r="K719" s="22" t="str">
        <f>IF(Sheet1!I482="","",Sheet1!I482)</f>
        <v/>
      </c>
    </row>
    <row r="720" spans="1:11" x14ac:dyDescent="0.35">
      <c r="A720" s="4">
        <v>482</v>
      </c>
      <c r="B720" s="19" t="str">
        <f>IF(Sheet1!B483="","",Sheet1!B483)</f>
        <v/>
      </c>
      <c r="C720" s="4" t="str">
        <f>IF(Sheet1!C483="","",Sheet1!C483)</f>
        <v/>
      </c>
      <c r="D720" s="4" t="str">
        <f>IF(Sheet1!D483="","",Sheet1!D483)</f>
        <v/>
      </c>
      <c r="E720" s="4" t="str">
        <f>IF(Sheet1!E483="","",Sheet1!E483)</f>
        <v/>
      </c>
      <c r="F720" s="4" t="str">
        <f>IF(Sheet1!F483="","",Sheet1!F483)</f>
        <v/>
      </c>
      <c r="G720" s="4" t="str">
        <f>IF(Sheet1!G483="","",Sheet1!G483)</f>
        <v/>
      </c>
      <c r="H720" s="13" t="str">
        <f>IF(AND(E720="",F720="",G720=""),"",IF(K720&lt;&gt;"",SUM(E720:G720)+K720,IF(SUM(E720:G720)&gt;100,"ERROR",IF(AND(E10="TEST",SUM(E720:G720)&lt;=100),SUM(E720:G720),IF(AND(E10="*TEST",F720="",E720&lt;=30,G720&lt;=70),SUM(E720:G720),IF(AND(E10="*TEST",F720&lt;=20,E720&lt;=20,G720&lt;=60),SUM(E720:G720),IF(AND(E10="*TEST",F720="-",E720&lt;=20,G720&lt;=60),SUM(E720:G720),"ERROR")))))))</f>
        <v/>
      </c>
      <c r="I720" s="4" t="str">
        <f>IF(H720="ERROR","ERROR",IF(H720="","",IF(AND(F10="*LAB",J10="RMK1",F720="-"),"F",IF(AND(F10="*LAB",J10="RMK2",F720="-"),"F",IF(AND(F10="*LAB",J10="RMK3",F720="-"),"E",IF(H720&gt;69.5,"A",IF(H720&gt;59.5,"B",IF(H720&gt;49.5,"C",IF(AND(D10="*PROGRAM",J10="RMK1",H720&lt;49.5),"F",IF(AND(D10="*PROGRAM",J10="RMK2",H720&lt;49.5),"F",IF(AND(D10="*PROGRAM",J10="RMK3",H720&lt;49.5),"E",IF(H720&gt;44.5,"D",IF(AND(J10="RMK3",H720&lt;44.5),"E",IF(AND(J10="RMK2",H720&lt;44.5),"F",IF(AND(J10="RMK1",H720&gt;39.5),"E","F")))))))))))))))</f>
        <v/>
      </c>
      <c r="J720" s="23" t="str">
        <f>IF(H720="ERROR","ERROR",IF(I720="","",IF(AND(J10="RMK3",I720="E",K720&lt;&gt;""),"*FAIL",IF(AND(J10="RMK1",I720="F",K720&lt;&gt;""),"*FAIL",IF(AND(J10="RMK2",I720="F",K720&lt;&gt;""),"*FAIL",IF(AND(J10="RMK1",K720&lt;&gt;""),"*PASS",IF(AND(J10="RMK2",K720&lt;&gt;""),"*PASS",IF(AND(J10="RMK3",K720&lt;&gt;""),"*PASS",IF(AND(J10="RMK3",I720="E"),"FAIL",IF(AND(J10="RMK1",I720="F"),"FAIL",IF(AND(J10="RMK2",I720="F"),"FAIL",IF(J10="RMK1","PASS",IF(J10="RMK2","PASS",IF(J10="RMK3","PASS","ERROR"))))))))))))))</f>
        <v/>
      </c>
      <c r="K720" s="22" t="str">
        <f>IF(Sheet1!I483="","",Sheet1!I483)</f>
        <v/>
      </c>
    </row>
    <row r="721" spans="1:11" x14ac:dyDescent="0.35">
      <c r="A721" s="9">
        <v>483</v>
      </c>
      <c r="B721" s="19" t="str">
        <f>IF(Sheet1!B484="","",Sheet1!B484)</f>
        <v/>
      </c>
      <c r="C721" s="4" t="str">
        <f>IF(Sheet1!C484="","",Sheet1!C484)</f>
        <v/>
      </c>
      <c r="D721" s="4" t="str">
        <f>IF(Sheet1!D484="","",Sheet1!D484)</f>
        <v/>
      </c>
      <c r="E721" s="4" t="str">
        <f>IF(Sheet1!E484="","",Sheet1!E484)</f>
        <v/>
      </c>
      <c r="F721" s="4" t="str">
        <f>IF(Sheet1!F484="","",Sheet1!F484)</f>
        <v/>
      </c>
      <c r="G721" s="4" t="str">
        <f>IF(Sheet1!G484="","",Sheet1!G484)</f>
        <v/>
      </c>
      <c r="H721" s="13" t="str">
        <f>IF(AND(E721="",F721="",G721=""),"",IF(K721&lt;&gt;"",SUM(E721:G721)+K721,IF(SUM(E721:G721)&gt;100,"ERROR",IF(AND(E10="TEST",SUM(E721:G721)&lt;=100),SUM(E721:G721),IF(AND(E10="*TEST",F721="",E721&lt;=30,G721&lt;=70),SUM(E721:G721),IF(AND(E10="*TEST",F721&lt;=20,E721&lt;=20,G721&lt;=60),SUM(E721:G721),IF(AND(E10="*TEST",F721="-",E721&lt;=20,G721&lt;=60),SUM(E721:G721),"ERROR")))))))</f>
        <v/>
      </c>
      <c r="I721" s="4" t="str">
        <f>IF(H721="ERROR","ERROR",IF(H721="","",IF(AND(F10="*LAB",J10="RMK1",F721="-"),"F",IF(AND(F10="*LAB",J10="RMK2",F721="-"),"F",IF(AND(F10="*LAB",J10="RMK3",F721="-"),"E",IF(H721&gt;69.5,"A",IF(H721&gt;59.5,"B",IF(H721&gt;49.5,"C",IF(AND(D10="*PROGRAM",J10="RMK1",H721&lt;49.5),"F",IF(AND(D10="*PROGRAM",J10="RMK2",H721&lt;49.5),"F",IF(AND(D10="*PROGRAM",J10="RMK3",H721&lt;49.5),"E",IF(H721&gt;44.5,"D",IF(AND(J10="RMK3",H721&lt;44.5),"E",IF(AND(J10="RMK2",H721&lt;44.5),"F",IF(AND(J10="RMK1",H721&gt;39.5),"E","F")))))))))))))))</f>
        <v/>
      </c>
      <c r="J721" s="23" t="str">
        <f>IF(H721="ERROR","ERROR",IF(I721="","",IF(AND(J10="RMK3",I721="E",K721&lt;&gt;""),"*FAIL",IF(AND(J10="RMK1",I721="F",K721&lt;&gt;""),"*FAIL",IF(AND(J10="RMK2",I721="F",K721&lt;&gt;""),"*FAIL",IF(AND(J10="RMK1",K721&lt;&gt;""),"*PASS",IF(AND(J10="RMK2",K721&lt;&gt;""),"*PASS",IF(AND(J10="RMK3",K721&lt;&gt;""),"*PASS",IF(AND(J10="RMK3",I721="E"),"FAIL",IF(AND(J10="RMK1",I721="F"),"FAIL",IF(AND(J10="RMK2",I721="F"),"FAIL",IF(J10="RMK1","PASS",IF(J10="RMK2","PASS",IF(J10="RMK3","PASS","ERROR"))))))))))))))</f>
        <v/>
      </c>
      <c r="K721" s="22" t="str">
        <f>IF(Sheet1!I484="","",Sheet1!I484)</f>
        <v/>
      </c>
    </row>
    <row r="722" spans="1:11" x14ac:dyDescent="0.35">
      <c r="A722" s="4">
        <v>484</v>
      </c>
      <c r="B722" s="19" t="str">
        <f>IF(Sheet1!B485="","",Sheet1!B485)</f>
        <v/>
      </c>
      <c r="C722" s="4" t="str">
        <f>IF(Sheet1!C485="","",Sheet1!C485)</f>
        <v/>
      </c>
      <c r="D722" s="4" t="str">
        <f>IF(Sheet1!D485="","",Sheet1!D485)</f>
        <v/>
      </c>
      <c r="E722" s="4" t="str">
        <f>IF(Sheet1!E485="","",Sheet1!E485)</f>
        <v/>
      </c>
      <c r="F722" s="4" t="str">
        <f>IF(Sheet1!F485="","",Sheet1!F485)</f>
        <v/>
      </c>
      <c r="G722" s="4" t="str">
        <f>IF(Sheet1!G485="","",Sheet1!G485)</f>
        <v/>
      </c>
      <c r="H722" s="13" t="str">
        <f>IF(AND(E722="",F722="",G722=""),"",IF(K722&lt;&gt;"",SUM(E722:G722)+K722,IF(SUM(E722:G722)&gt;100,"ERROR",IF(AND(E10="TEST",SUM(E722:G722)&lt;=100),SUM(E722:G722),IF(AND(E10="*TEST",F722="",E722&lt;=30,G722&lt;=70),SUM(E722:G722),IF(AND(E10="*TEST",F722&lt;=20,E722&lt;=20,G722&lt;=60),SUM(E722:G722),IF(AND(E10="*TEST",F722="-",E722&lt;=20,G722&lt;=60),SUM(E722:G722),"ERROR")))))))</f>
        <v/>
      </c>
      <c r="I722" s="4" t="str">
        <f>IF(H722="ERROR","ERROR",IF(H722="","",IF(AND(F10="*LAB",J10="RMK1",F722="-"),"F",IF(AND(F10="*LAB",J10="RMK2",F722="-"),"F",IF(AND(F10="*LAB",J10="RMK3",F722="-"),"E",IF(H722&gt;69.5,"A",IF(H722&gt;59.5,"B",IF(H722&gt;49.5,"C",IF(AND(D10="*PROGRAM",J10="RMK1",H722&lt;49.5),"F",IF(AND(D10="*PROGRAM",J10="RMK2",H722&lt;49.5),"F",IF(AND(D10="*PROGRAM",J10="RMK3",H722&lt;49.5),"E",IF(H722&gt;44.5,"D",IF(AND(J10="RMK3",H722&lt;44.5),"E",IF(AND(J10="RMK2",H722&lt;44.5),"F",IF(AND(J10="RMK1",H722&gt;39.5),"E","F")))))))))))))))</f>
        <v/>
      </c>
      <c r="J722" s="23" t="str">
        <f>IF(H722="ERROR","ERROR",IF(I722="","",IF(AND(J10="RMK3",I722="E",K722&lt;&gt;""),"*FAIL",IF(AND(J10="RMK1",I722="F",K722&lt;&gt;""),"*FAIL",IF(AND(J10="RMK2",I722="F",K722&lt;&gt;""),"*FAIL",IF(AND(J10="RMK1",K722&lt;&gt;""),"*PASS",IF(AND(J10="RMK2",K722&lt;&gt;""),"*PASS",IF(AND(J10="RMK3",K722&lt;&gt;""),"*PASS",IF(AND(J10="RMK3",I722="E"),"FAIL",IF(AND(J10="RMK1",I722="F"),"FAIL",IF(AND(J10="RMK2",I722="F"),"FAIL",IF(J10="RMK1","PASS",IF(J10="RMK2","PASS",IF(J10="RMK3","PASS","ERROR"))))))))))))))</f>
        <v/>
      </c>
      <c r="K722" s="22" t="str">
        <f>IF(Sheet1!I485="","",Sheet1!I485)</f>
        <v/>
      </c>
    </row>
    <row r="723" spans="1:11" x14ac:dyDescent="0.35">
      <c r="A723" s="9">
        <v>485</v>
      </c>
      <c r="B723" s="19" t="str">
        <f>IF(Sheet1!B486="","",Sheet1!B486)</f>
        <v/>
      </c>
      <c r="C723" s="4" t="str">
        <f>IF(Sheet1!C486="","",Sheet1!C486)</f>
        <v/>
      </c>
      <c r="D723" s="4" t="str">
        <f>IF(Sheet1!D486="","",Sheet1!D486)</f>
        <v/>
      </c>
      <c r="E723" s="4" t="str">
        <f>IF(Sheet1!E486="","",Sheet1!E486)</f>
        <v/>
      </c>
      <c r="F723" s="4" t="str">
        <f>IF(Sheet1!F486="","",Sheet1!F486)</f>
        <v/>
      </c>
      <c r="G723" s="4" t="str">
        <f>IF(Sheet1!G486="","",Sheet1!G486)</f>
        <v/>
      </c>
      <c r="H723" s="13" t="str">
        <f>IF(AND(E723="",F723="",G723=""),"",IF(K723&lt;&gt;"",SUM(E723:G723)+K723,IF(SUM(E723:G723)&gt;100,"ERROR",IF(AND(E10="TEST",SUM(E723:G723)&lt;=100),SUM(E723:G723),IF(AND(E10="*TEST",F723="",E723&lt;=30,G723&lt;=70),SUM(E723:G723),IF(AND(E10="*TEST",F723&lt;=20,E723&lt;=20,G723&lt;=60),SUM(E723:G723),IF(AND(E10="*TEST",F723="-",E723&lt;=20,G723&lt;=60),SUM(E723:G723),"ERROR")))))))</f>
        <v/>
      </c>
      <c r="I723" s="4" t="str">
        <f>IF(H723="ERROR","ERROR",IF(H723="","",IF(AND(F10="*LAB",J10="RMK1",F723="-"),"F",IF(AND(F10="*LAB",J10="RMK2",F723="-"),"F",IF(AND(F10="*LAB",J10="RMK3",F723="-"),"E",IF(H723&gt;69.5,"A",IF(H723&gt;59.5,"B",IF(H723&gt;49.5,"C",IF(AND(D10="*PROGRAM",J10="RMK1",H723&lt;49.5),"F",IF(AND(D10="*PROGRAM",J10="RMK2",H723&lt;49.5),"F",IF(AND(D10="*PROGRAM",J10="RMK3",H723&lt;49.5),"E",IF(H723&gt;44.5,"D",IF(AND(J10="RMK3",H723&lt;44.5),"E",IF(AND(J10="RMK2",H723&lt;44.5),"F",IF(AND(J10="RMK1",H723&gt;39.5),"E","F")))))))))))))))</f>
        <v/>
      </c>
      <c r="J723" s="23" t="str">
        <f>IF(H723="ERROR","ERROR",IF(I723="","",IF(AND(J10="RMK3",I723="E",K723&lt;&gt;""),"*FAIL",IF(AND(J10="RMK1",I723="F",K723&lt;&gt;""),"*FAIL",IF(AND(J10="RMK2",I723="F",K723&lt;&gt;""),"*FAIL",IF(AND(J10="RMK1",K723&lt;&gt;""),"*PASS",IF(AND(J10="RMK2",K723&lt;&gt;""),"*PASS",IF(AND(J10="RMK3",K723&lt;&gt;""),"*PASS",IF(AND(J10="RMK3",I723="E"),"FAIL",IF(AND(J10="RMK1",I723="F"),"FAIL",IF(AND(J10="RMK2",I723="F"),"FAIL",IF(J10="RMK1","PASS",IF(J10="RMK2","PASS",IF(J10="RMK3","PASS","ERROR"))))))))))))))</f>
        <v/>
      </c>
      <c r="K723" s="22" t="str">
        <f>IF(Sheet1!I486="","",Sheet1!I486)</f>
        <v/>
      </c>
    </row>
    <row r="724" spans="1:11" x14ac:dyDescent="0.35">
      <c r="A724" s="4">
        <v>486</v>
      </c>
      <c r="B724" s="19" t="str">
        <f>IF(Sheet1!B487="","",Sheet1!B487)</f>
        <v/>
      </c>
      <c r="C724" s="4" t="str">
        <f>IF(Sheet1!C487="","",Sheet1!C487)</f>
        <v/>
      </c>
      <c r="D724" s="4" t="str">
        <f>IF(Sheet1!D487="","",Sheet1!D487)</f>
        <v/>
      </c>
      <c r="E724" s="4" t="str">
        <f>IF(Sheet1!E487="","",Sheet1!E487)</f>
        <v/>
      </c>
      <c r="F724" s="4" t="str">
        <f>IF(Sheet1!F487="","",Sheet1!F487)</f>
        <v/>
      </c>
      <c r="G724" s="4" t="str">
        <f>IF(Sheet1!G487="","",Sheet1!G487)</f>
        <v/>
      </c>
      <c r="H724" s="13" t="str">
        <f>IF(AND(E724="",F724="",G724=""),"",IF(K724&lt;&gt;"",SUM(E724:G724)+K724,IF(SUM(E724:G724)&gt;100,"ERROR",IF(AND(E10="TEST",SUM(E724:G724)&lt;=100),SUM(E724:G724),IF(AND(E10="*TEST",F724="",E724&lt;=30,G724&lt;=70),SUM(E724:G724),IF(AND(E10="*TEST",F724&lt;=20,E724&lt;=20,G724&lt;=60),SUM(E724:G724),IF(AND(E10="*TEST",F724="-",E724&lt;=20,G724&lt;=60),SUM(E724:G724),"ERROR")))))))</f>
        <v/>
      </c>
      <c r="I724" s="4" t="str">
        <f>IF(H724="ERROR","ERROR",IF(H724="","",IF(AND(F10="*LAB",J10="RMK1",F724="-"),"F",IF(AND(F10="*LAB",J10="RMK2",F724="-"),"F",IF(AND(F10="*LAB",J10="RMK3",F724="-"),"E",IF(H724&gt;69.5,"A",IF(H724&gt;59.5,"B",IF(H724&gt;49.5,"C",IF(AND(D10="*PROGRAM",J10="RMK1",H724&lt;49.5),"F",IF(AND(D10="*PROGRAM",J10="RMK2",H724&lt;49.5),"F",IF(AND(D10="*PROGRAM",J10="RMK3",H724&lt;49.5),"E",IF(H724&gt;44.5,"D",IF(AND(J10="RMK3",H724&lt;44.5),"E",IF(AND(J10="RMK2",H724&lt;44.5),"F",IF(AND(J10="RMK1",H724&gt;39.5),"E","F")))))))))))))))</f>
        <v/>
      </c>
      <c r="J724" s="23" t="str">
        <f>IF(H724="ERROR","ERROR",IF(I724="","",IF(AND(J10="RMK3",I724="E",K724&lt;&gt;""),"*FAIL",IF(AND(J10="RMK1",I724="F",K724&lt;&gt;""),"*FAIL",IF(AND(J10="RMK2",I724="F",K724&lt;&gt;""),"*FAIL",IF(AND(J10="RMK1",K724&lt;&gt;""),"*PASS",IF(AND(J10="RMK2",K724&lt;&gt;""),"*PASS",IF(AND(J10="RMK3",K724&lt;&gt;""),"*PASS",IF(AND(J10="RMK3",I724="E"),"FAIL",IF(AND(J10="RMK1",I724="F"),"FAIL",IF(AND(J10="RMK2",I724="F"),"FAIL",IF(J10="RMK1","PASS",IF(J10="RMK2","PASS",IF(J10="RMK3","PASS","ERROR"))))))))))))))</f>
        <v/>
      </c>
      <c r="K724" s="22" t="str">
        <f>IF(Sheet1!I487="","",Sheet1!I487)</f>
        <v/>
      </c>
    </row>
    <row r="725" spans="1:11" x14ac:dyDescent="0.35">
      <c r="A725" s="9">
        <v>487</v>
      </c>
      <c r="B725" s="19" t="str">
        <f>IF(Sheet1!B488="","",Sheet1!B488)</f>
        <v/>
      </c>
      <c r="C725" s="4" t="str">
        <f>IF(Sheet1!C488="","",Sheet1!C488)</f>
        <v/>
      </c>
      <c r="D725" s="4" t="str">
        <f>IF(Sheet1!D488="","",Sheet1!D488)</f>
        <v/>
      </c>
      <c r="E725" s="4" t="str">
        <f>IF(Sheet1!E488="","",Sheet1!E488)</f>
        <v/>
      </c>
      <c r="F725" s="4" t="str">
        <f>IF(Sheet1!F488="","",Sheet1!F488)</f>
        <v/>
      </c>
      <c r="G725" s="4" t="str">
        <f>IF(Sheet1!G488="","",Sheet1!G488)</f>
        <v/>
      </c>
      <c r="H725" s="13" t="str">
        <f>IF(AND(E725="",F725="",G725=""),"",IF(K725&lt;&gt;"",SUM(E725:G725)+K725,IF(SUM(E725:G725)&gt;100,"ERROR",IF(AND(E10="TEST",SUM(E725:G725)&lt;=100),SUM(E725:G725),IF(AND(E10="*TEST",F725="",E725&lt;=30,G725&lt;=70),SUM(E725:G725),IF(AND(E10="*TEST",F725&lt;=20,E725&lt;=20,G725&lt;=60),SUM(E725:G725),IF(AND(E10="*TEST",F725="-",E725&lt;=20,G725&lt;=60),SUM(E725:G725),"ERROR")))))))</f>
        <v/>
      </c>
      <c r="I725" s="4" t="str">
        <f>IF(H725="ERROR","ERROR",IF(H725="","",IF(AND(F10="*LAB",J10="RMK1",F725="-"),"F",IF(AND(F10="*LAB",J10="RMK2",F725="-"),"F",IF(AND(F10="*LAB",J10="RMK3",F725="-"),"E",IF(H725&gt;69.5,"A",IF(H725&gt;59.5,"B",IF(H725&gt;49.5,"C",IF(AND(D10="*PROGRAM",J10="RMK1",H725&lt;49.5),"F",IF(AND(D10="*PROGRAM",J10="RMK2",H725&lt;49.5),"F",IF(AND(D10="*PROGRAM",J10="RMK3",H725&lt;49.5),"E",IF(H725&gt;44.5,"D",IF(AND(J10="RMK3",H725&lt;44.5),"E",IF(AND(J10="RMK2",H725&lt;44.5),"F",IF(AND(J10="RMK1",H725&gt;39.5),"E","F")))))))))))))))</f>
        <v/>
      </c>
      <c r="J725" s="23" t="str">
        <f>IF(H725="ERROR","ERROR",IF(I725="","",IF(AND(J10="RMK3",I725="E",K725&lt;&gt;""),"*FAIL",IF(AND(J10="RMK1",I725="F",K725&lt;&gt;""),"*FAIL",IF(AND(J10="RMK2",I725="F",K725&lt;&gt;""),"*FAIL",IF(AND(J10="RMK1",K725&lt;&gt;""),"*PASS",IF(AND(J10="RMK2",K725&lt;&gt;""),"*PASS",IF(AND(J10="RMK3",K725&lt;&gt;""),"*PASS",IF(AND(J10="RMK3",I725="E"),"FAIL",IF(AND(J10="RMK1",I725="F"),"FAIL",IF(AND(J10="RMK2",I725="F"),"FAIL",IF(J10="RMK1","PASS",IF(J10="RMK2","PASS",IF(J10="RMK3","PASS","ERROR"))))))))))))))</f>
        <v/>
      </c>
      <c r="K725" s="22" t="str">
        <f>IF(Sheet1!I488="","",Sheet1!I488)</f>
        <v/>
      </c>
    </row>
    <row r="726" spans="1:11" x14ac:dyDescent="0.35">
      <c r="A726" s="4">
        <v>488</v>
      </c>
      <c r="B726" s="19" t="str">
        <f>IF(Sheet1!B489="","",Sheet1!B489)</f>
        <v/>
      </c>
      <c r="C726" s="4" t="str">
        <f>IF(Sheet1!C489="","",Sheet1!C489)</f>
        <v/>
      </c>
      <c r="D726" s="4" t="str">
        <f>IF(Sheet1!D489="","",Sheet1!D489)</f>
        <v/>
      </c>
      <c r="E726" s="4" t="str">
        <f>IF(Sheet1!E489="","",Sheet1!E489)</f>
        <v/>
      </c>
      <c r="F726" s="4" t="str">
        <f>IF(Sheet1!F489="","",Sheet1!F489)</f>
        <v/>
      </c>
      <c r="G726" s="4" t="str">
        <f>IF(Sheet1!G489="","",Sheet1!G489)</f>
        <v/>
      </c>
      <c r="H726" s="13" t="str">
        <f>IF(AND(E726="",F726="",G726=""),"",IF(K726&lt;&gt;"",SUM(E726:G726)+K726,IF(SUM(E726:G726)&gt;100,"ERROR",IF(AND(E10="TEST",SUM(E726:G726)&lt;=100),SUM(E726:G726),IF(AND(E10="*TEST",F726="",E726&lt;=30,G726&lt;=70),SUM(E726:G726),IF(AND(E10="*TEST",F726&lt;=20,E726&lt;=20,G726&lt;=60),SUM(E726:G726),IF(AND(E10="*TEST",F726="-",E726&lt;=20,G726&lt;=60),SUM(E726:G726),"ERROR")))))))</f>
        <v/>
      </c>
      <c r="I726" s="4" t="str">
        <f>IF(H726="ERROR","ERROR",IF(H726="","",IF(AND(F10="*LAB",J10="RMK1",F726="-"),"F",IF(AND(F10="*LAB",J10="RMK2",F726="-"),"F",IF(AND(F10="*LAB",J10="RMK3",F726="-"),"E",IF(H726&gt;69.5,"A",IF(H726&gt;59.5,"B",IF(H726&gt;49.5,"C",IF(AND(D10="*PROGRAM",J10="RMK1",H726&lt;49.5),"F",IF(AND(D10="*PROGRAM",J10="RMK2",H726&lt;49.5),"F",IF(AND(D10="*PROGRAM",J10="RMK3",H726&lt;49.5),"E",IF(H726&gt;44.5,"D",IF(AND(J10="RMK3",H726&lt;44.5),"E",IF(AND(J10="RMK2",H726&lt;44.5),"F",IF(AND(J10="RMK1",H726&gt;39.5),"E","F")))))))))))))))</f>
        <v/>
      </c>
      <c r="J726" s="23" t="str">
        <f>IF(H726="ERROR","ERROR",IF(I726="","",IF(AND(J10="RMK3",I726="E",K726&lt;&gt;""),"*FAIL",IF(AND(J10="RMK1",I726="F",K726&lt;&gt;""),"*FAIL",IF(AND(J10="RMK2",I726="F",K726&lt;&gt;""),"*FAIL",IF(AND(J10="RMK1",K726&lt;&gt;""),"*PASS",IF(AND(J10="RMK2",K726&lt;&gt;""),"*PASS",IF(AND(J10="RMK3",K726&lt;&gt;""),"*PASS",IF(AND(J10="RMK3",I726="E"),"FAIL",IF(AND(J10="RMK1",I726="F"),"FAIL",IF(AND(J10="RMK2",I726="F"),"FAIL",IF(J10="RMK1","PASS",IF(J10="RMK2","PASS",IF(J10="RMK3","PASS","ERROR"))))))))))))))</f>
        <v/>
      </c>
      <c r="K726" s="22" t="str">
        <f>IF(Sheet1!I489="","",Sheet1!I489)</f>
        <v/>
      </c>
    </row>
    <row r="727" spans="1:11" x14ac:dyDescent="0.35">
      <c r="A727" s="9">
        <v>489</v>
      </c>
      <c r="B727" s="19" t="str">
        <f>IF(Sheet1!B490="","",Sheet1!B490)</f>
        <v/>
      </c>
      <c r="C727" s="4" t="str">
        <f>IF(Sheet1!C490="","",Sheet1!C490)</f>
        <v/>
      </c>
      <c r="D727" s="4" t="str">
        <f>IF(Sheet1!D490="","",Sheet1!D490)</f>
        <v/>
      </c>
      <c r="E727" s="4" t="str">
        <f>IF(Sheet1!E490="","",Sheet1!E490)</f>
        <v/>
      </c>
      <c r="F727" s="4" t="str">
        <f>IF(Sheet1!F490="","",Sheet1!F490)</f>
        <v/>
      </c>
      <c r="G727" s="4" t="str">
        <f>IF(Sheet1!G490="","",Sheet1!G490)</f>
        <v/>
      </c>
      <c r="H727" s="13" t="str">
        <f>IF(AND(E727="",F727="",G727=""),"",IF(K727&lt;&gt;"",SUM(E727:G727)+K727,IF(SUM(E727:G727)&gt;100,"ERROR",IF(AND(E10="TEST",SUM(E727:G727)&lt;=100),SUM(E727:G727),IF(AND(E10="*TEST",F727="",E727&lt;=30,G727&lt;=70),SUM(E727:G727),IF(AND(E10="*TEST",F727&lt;=20,E727&lt;=20,G727&lt;=60),SUM(E727:G727),IF(AND(E10="*TEST",F727="-",E727&lt;=20,G727&lt;=60),SUM(E727:G727),"ERROR")))))))</f>
        <v/>
      </c>
      <c r="I727" s="4" t="str">
        <f>IF(H727="ERROR","ERROR",IF(H727="","",IF(AND(F10="*LAB",J10="RMK1",F727="-"),"F",IF(AND(F10="*LAB",J10="RMK2",F727="-"),"F",IF(AND(F10="*LAB",J10="RMK3",F727="-"),"E",IF(H727&gt;69.5,"A",IF(H727&gt;59.5,"B",IF(H727&gt;49.5,"C",IF(AND(D10="*PROGRAM",J10="RMK1",H727&lt;49.5),"F",IF(AND(D10="*PROGRAM",J10="RMK2",H727&lt;49.5),"F",IF(AND(D10="*PROGRAM",J10="RMK3",H727&lt;49.5),"E",IF(H727&gt;44.5,"D",IF(AND(J10="RMK3",H727&lt;44.5),"E",IF(AND(J10="RMK2",H727&lt;44.5),"F",IF(AND(J10="RMK1",H727&gt;39.5),"E","F")))))))))))))))</f>
        <v/>
      </c>
      <c r="J727" s="23" t="str">
        <f>IF(H727="ERROR","ERROR",IF(I727="","",IF(AND(J10="RMK3",I727="E",K727&lt;&gt;""),"*FAIL",IF(AND(J10="RMK1",I727="F",K727&lt;&gt;""),"*FAIL",IF(AND(J10="RMK2",I727="F",K727&lt;&gt;""),"*FAIL",IF(AND(J10="RMK1",K727&lt;&gt;""),"*PASS",IF(AND(J10="RMK2",K727&lt;&gt;""),"*PASS",IF(AND(J10="RMK3",K727&lt;&gt;""),"*PASS",IF(AND(J10="RMK3",I727="E"),"FAIL",IF(AND(J10="RMK1",I727="F"),"FAIL",IF(AND(J10="RMK2",I727="F"),"FAIL",IF(J10="RMK1","PASS",IF(J10="RMK2","PASS",IF(J10="RMK3","PASS","ERROR"))))))))))))))</f>
        <v/>
      </c>
      <c r="K727" s="22" t="str">
        <f>IF(Sheet1!I490="","",Sheet1!I490)</f>
        <v/>
      </c>
    </row>
    <row r="728" spans="1:11" x14ac:dyDescent="0.35">
      <c r="A728" s="4">
        <v>490</v>
      </c>
      <c r="B728" s="19" t="str">
        <f>IF(Sheet1!B491="","",Sheet1!B491)</f>
        <v/>
      </c>
      <c r="C728" s="4" t="str">
        <f>IF(Sheet1!C491="","",Sheet1!C491)</f>
        <v/>
      </c>
      <c r="D728" s="4" t="str">
        <f>IF(Sheet1!D491="","",Sheet1!D491)</f>
        <v/>
      </c>
      <c r="E728" s="4" t="str">
        <f>IF(Sheet1!E491="","",Sheet1!E491)</f>
        <v/>
      </c>
      <c r="F728" s="4" t="str">
        <f>IF(Sheet1!F491="","",Sheet1!F491)</f>
        <v/>
      </c>
      <c r="G728" s="4" t="str">
        <f>IF(Sheet1!G491="","",Sheet1!G491)</f>
        <v/>
      </c>
      <c r="H728" s="13" t="str">
        <f>IF(AND(E728="",F728="",G728=""),"",IF(K728&lt;&gt;"",SUM(E728:G728)+K728,IF(SUM(E728:G728)&gt;100,"ERROR",IF(AND(E10="TEST",SUM(E728:G728)&lt;=100),SUM(E728:G728),IF(AND(E10="*TEST",F728="",E728&lt;=30,G728&lt;=70),SUM(E728:G728),IF(AND(E10="*TEST",F728&lt;=20,E728&lt;=20,G728&lt;=60),SUM(E728:G728),IF(AND(E10="*TEST",F728="-",E728&lt;=20,G728&lt;=60),SUM(E728:G728),"ERROR")))))))</f>
        <v/>
      </c>
      <c r="I728" s="4" t="str">
        <f>IF(H728="ERROR","ERROR",IF(H728="","",IF(AND(F10="*LAB",J10="RMK1",F728="-"),"F",IF(AND(F10="*LAB",J10="RMK2",F728="-"),"F",IF(AND(F10="*LAB",J10="RMK3",F728="-"),"E",IF(H728&gt;69.5,"A",IF(H728&gt;59.5,"B",IF(H728&gt;49.5,"C",IF(AND(D10="*PROGRAM",J10="RMK1",H728&lt;49.5),"F",IF(AND(D10="*PROGRAM",J10="RMK2",H728&lt;49.5),"F",IF(AND(D10="*PROGRAM",J10="RMK3",H728&lt;49.5),"E",IF(H728&gt;44.5,"D",IF(AND(J10="RMK3",H728&lt;44.5),"E",IF(AND(J10="RMK2",H728&lt;44.5),"F",IF(AND(J10="RMK1",H728&gt;39.5),"E","F")))))))))))))))</f>
        <v/>
      </c>
      <c r="J728" s="23" t="str">
        <f>IF(H728="ERROR","ERROR",IF(I728="","",IF(AND(J10="RMK3",I728="E",K728&lt;&gt;""),"*FAIL",IF(AND(J10="RMK1",I728="F",K728&lt;&gt;""),"*FAIL",IF(AND(J10="RMK2",I728="F",K728&lt;&gt;""),"*FAIL",IF(AND(J10="RMK1",K728&lt;&gt;""),"*PASS",IF(AND(J10="RMK2",K728&lt;&gt;""),"*PASS",IF(AND(J10="RMK3",K728&lt;&gt;""),"*PASS",IF(AND(J10="RMK3",I728="E"),"FAIL",IF(AND(J10="RMK1",I728="F"),"FAIL",IF(AND(J10="RMK2",I728="F"),"FAIL",IF(J10="RMK1","PASS",IF(J10="RMK2","PASS",IF(J10="RMK3","PASS","ERROR"))))))))))))))</f>
        <v/>
      </c>
      <c r="K728" s="22" t="str">
        <f>IF(Sheet1!I491="","",Sheet1!I491)</f>
        <v/>
      </c>
    </row>
    <row r="729" spans="1:11" x14ac:dyDescent="0.35">
      <c r="A729" s="9">
        <v>491</v>
      </c>
      <c r="B729" s="19" t="str">
        <f>IF(Sheet1!B492="","",Sheet1!B492)</f>
        <v/>
      </c>
      <c r="C729" s="4" t="str">
        <f>IF(Sheet1!C492="","",Sheet1!C492)</f>
        <v/>
      </c>
      <c r="D729" s="4" t="str">
        <f>IF(Sheet1!D492="","",Sheet1!D492)</f>
        <v/>
      </c>
      <c r="E729" s="4" t="str">
        <f>IF(Sheet1!E492="","",Sheet1!E492)</f>
        <v/>
      </c>
      <c r="F729" s="4" t="str">
        <f>IF(Sheet1!F492="","",Sheet1!F492)</f>
        <v/>
      </c>
      <c r="G729" s="4" t="str">
        <f>IF(Sheet1!G492="","",Sheet1!G492)</f>
        <v/>
      </c>
      <c r="H729" s="13" t="str">
        <f>IF(AND(E729="",F729="",G729=""),"",IF(K729&lt;&gt;"",SUM(E729:G729)+K729,IF(SUM(E729:G729)&gt;100,"ERROR",IF(AND(E10="TEST",SUM(E729:G729)&lt;=100),SUM(E729:G729),IF(AND(E10="*TEST",F729="",E729&lt;=30,G729&lt;=70),SUM(E729:G729),IF(AND(E10="*TEST",F729&lt;=20,E729&lt;=20,G729&lt;=60),SUM(E729:G729),IF(AND(E10="*TEST",F729="-",E729&lt;=20,G729&lt;=60),SUM(E729:G729),"ERROR")))))))</f>
        <v/>
      </c>
      <c r="I729" s="4" t="str">
        <f>IF(H729="ERROR","ERROR",IF(H729="","",IF(AND(F10="*LAB",J10="RMK1",F729="-"),"F",IF(AND(F10="*LAB",J10="RMK2",F729="-"),"F",IF(AND(F10="*LAB",J10="RMK3",F729="-"),"E",IF(H729&gt;69.5,"A",IF(H729&gt;59.5,"B",IF(H729&gt;49.5,"C",IF(AND(D10="*PROGRAM",J10="RMK1",H729&lt;49.5),"F",IF(AND(D10="*PROGRAM",J10="RMK2",H729&lt;49.5),"F",IF(AND(D10="*PROGRAM",J10="RMK3",H729&lt;49.5),"E",IF(H729&gt;44.5,"D",IF(AND(J10="RMK3",H729&lt;44.5),"E",IF(AND(J10="RMK2",H729&lt;44.5),"F",IF(AND(J10="RMK1",H729&gt;39.5),"E","F")))))))))))))))</f>
        <v/>
      </c>
      <c r="J729" s="23" t="str">
        <f>IF(H729="ERROR","ERROR",IF(I729="","",IF(AND(J10="RMK3",I729="E",K729&lt;&gt;""),"*FAIL",IF(AND(J10="RMK1",I729="F",K729&lt;&gt;""),"*FAIL",IF(AND(J10="RMK2",I729="F",K729&lt;&gt;""),"*FAIL",IF(AND(J10="RMK1",K729&lt;&gt;""),"*PASS",IF(AND(J10="RMK2",K729&lt;&gt;""),"*PASS",IF(AND(J10="RMK3",K729&lt;&gt;""),"*PASS",IF(AND(J10="RMK3",I729="E"),"FAIL",IF(AND(J10="RMK1",I729="F"),"FAIL",IF(AND(J10="RMK2",I729="F"),"FAIL",IF(J10="RMK1","PASS",IF(J10="RMK2","PASS",IF(J10="RMK3","PASS","ERROR"))))))))))))))</f>
        <v/>
      </c>
      <c r="K729" s="22" t="str">
        <f>IF(Sheet1!I492="","",Sheet1!I492)</f>
        <v/>
      </c>
    </row>
    <row r="730" spans="1:11" x14ac:dyDescent="0.35">
      <c r="A730" s="4">
        <v>492</v>
      </c>
      <c r="B730" s="19" t="str">
        <f>IF(Sheet1!B493="","",Sheet1!B493)</f>
        <v/>
      </c>
      <c r="C730" s="4" t="str">
        <f>IF(Sheet1!C493="","",Sheet1!C493)</f>
        <v/>
      </c>
      <c r="D730" s="4" t="str">
        <f>IF(Sheet1!D493="","",Sheet1!D493)</f>
        <v/>
      </c>
      <c r="E730" s="4" t="str">
        <f>IF(Sheet1!E493="","",Sheet1!E493)</f>
        <v/>
      </c>
      <c r="F730" s="4" t="str">
        <f>IF(Sheet1!F493="","",Sheet1!F493)</f>
        <v/>
      </c>
      <c r="G730" s="4" t="str">
        <f>IF(Sheet1!G493="","",Sheet1!G493)</f>
        <v/>
      </c>
      <c r="H730" s="13" t="str">
        <f>IF(AND(E730="",F730="",G730=""),"",IF(K730&lt;&gt;"",SUM(E730:G730)+K730,IF(SUM(E730:G730)&gt;100,"ERROR",IF(AND(E10="TEST",SUM(E730:G730)&lt;=100),SUM(E730:G730),IF(AND(E10="*TEST",F730="",E730&lt;=30,G730&lt;=70),SUM(E730:G730),IF(AND(E10="*TEST",F730&lt;=20,E730&lt;=20,G730&lt;=60),SUM(E730:G730),IF(AND(E10="*TEST",F730="-",E730&lt;=20,G730&lt;=60),SUM(E730:G730),"ERROR")))))))</f>
        <v/>
      </c>
      <c r="I730" s="4" t="str">
        <f>IF(H730="ERROR","ERROR",IF(H730="","",IF(AND(F10="*LAB",J10="RMK1",F730="-"),"F",IF(AND(F10="*LAB",J10="RMK2",F730="-"),"F",IF(AND(F10="*LAB",J10="RMK3",F730="-"),"E",IF(H730&gt;69.5,"A",IF(H730&gt;59.5,"B",IF(H730&gt;49.5,"C",IF(AND(D10="*PROGRAM",J10="RMK1",H730&lt;49.5),"F",IF(AND(D10="*PROGRAM",J10="RMK2",H730&lt;49.5),"F",IF(AND(D10="*PROGRAM",J10="RMK3",H730&lt;49.5),"E",IF(H730&gt;44.5,"D",IF(AND(J10="RMK3",H730&lt;44.5),"E",IF(AND(J10="RMK2",H730&lt;44.5),"F",IF(AND(J10="RMK1",H730&gt;39.5),"E","F")))))))))))))))</f>
        <v/>
      </c>
      <c r="J730" s="23" t="str">
        <f>IF(H730="ERROR","ERROR",IF(I730="","",IF(AND(J10="RMK3",I730="E",K730&lt;&gt;""),"*FAIL",IF(AND(J10="RMK1",I730="F",K730&lt;&gt;""),"*FAIL",IF(AND(J10="RMK2",I730="F",K730&lt;&gt;""),"*FAIL",IF(AND(J10="RMK1",K730&lt;&gt;""),"*PASS",IF(AND(J10="RMK2",K730&lt;&gt;""),"*PASS",IF(AND(J10="RMK3",K730&lt;&gt;""),"*PASS",IF(AND(J10="RMK3",I730="E"),"FAIL",IF(AND(J10="RMK1",I730="F"),"FAIL",IF(AND(J10="RMK2",I730="F"),"FAIL",IF(J10="RMK1","PASS",IF(J10="RMK2","PASS",IF(J10="RMK3","PASS","ERROR"))))))))))))))</f>
        <v/>
      </c>
      <c r="K730" s="22" t="str">
        <f>IF(Sheet1!I493="","",Sheet1!I493)</f>
        <v/>
      </c>
    </row>
    <row r="731" spans="1:11" x14ac:dyDescent="0.35">
      <c r="A731" s="9">
        <v>493</v>
      </c>
      <c r="B731" s="19" t="str">
        <f>IF(Sheet1!B494="","",Sheet1!B494)</f>
        <v/>
      </c>
      <c r="C731" s="4" t="str">
        <f>IF(Sheet1!C494="","",Sheet1!C494)</f>
        <v/>
      </c>
      <c r="D731" s="4" t="str">
        <f>IF(Sheet1!D494="","",Sheet1!D494)</f>
        <v/>
      </c>
      <c r="E731" s="4" t="str">
        <f>IF(Sheet1!E494="","",Sheet1!E494)</f>
        <v/>
      </c>
      <c r="F731" s="4" t="str">
        <f>IF(Sheet1!F494="","",Sheet1!F494)</f>
        <v/>
      </c>
      <c r="G731" s="4" t="str">
        <f>IF(Sheet1!G494="","",Sheet1!G494)</f>
        <v/>
      </c>
      <c r="H731" s="13" t="str">
        <f>IF(AND(E731="",F731="",G731=""),"",IF(K731&lt;&gt;"",SUM(E731:G731)+K731,IF(SUM(E731:G731)&gt;100,"ERROR",IF(AND(E10="TEST",SUM(E731:G731)&lt;=100),SUM(E731:G731),IF(AND(E10="*TEST",F731="",E731&lt;=30,G731&lt;=70),SUM(E731:G731),IF(AND(E10="*TEST",F731&lt;=20,E731&lt;=20,G731&lt;=60),SUM(E731:G731),IF(AND(E10="*TEST",F731="-",E731&lt;=20,G731&lt;=60),SUM(E731:G731),"ERROR")))))))</f>
        <v/>
      </c>
      <c r="I731" s="4" t="str">
        <f>IF(H731="ERROR","ERROR",IF(H731="","",IF(AND(F10="*LAB",J10="RMK1",F731="-"),"F",IF(AND(F10="*LAB",J10="RMK2",F731="-"),"F",IF(AND(F10="*LAB",J10="RMK3",F731="-"),"E",IF(H731&gt;69.5,"A",IF(H731&gt;59.5,"B",IF(H731&gt;49.5,"C",IF(AND(D10="*PROGRAM",J10="RMK1",H731&lt;49.5),"F",IF(AND(D10="*PROGRAM",J10="RMK2",H731&lt;49.5),"F",IF(AND(D10="*PROGRAM",J10="RMK3",H731&lt;49.5),"E",IF(H731&gt;44.5,"D",IF(AND(J10="RMK3",H731&lt;44.5),"E",IF(AND(J10="RMK2",H731&lt;44.5),"F",IF(AND(J10="RMK1",H731&gt;39.5),"E","F")))))))))))))))</f>
        <v/>
      </c>
      <c r="J731" s="23" t="str">
        <f>IF(H731="ERROR","ERROR",IF(I731="","",IF(AND(J10="RMK3",I731="E",K731&lt;&gt;""),"*FAIL",IF(AND(J10="RMK1",I731="F",K731&lt;&gt;""),"*FAIL",IF(AND(J10="RMK2",I731="F",K731&lt;&gt;""),"*FAIL",IF(AND(J10="RMK1",K731&lt;&gt;""),"*PASS",IF(AND(J10="RMK2",K731&lt;&gt;""),"*PASS",IF(AND(J10="RMK3",K731&lt;&gt;""),"*PASS",IF(AND(J10="RMK3",I731="E"),"FAIL",IF(AND(J10="RMK1",I731="F"),"FAIL",IF(AND(J10="RMK2",I731="F"),"FAIL",IF(J10="RMK1","PASS",IF(J10="RMK2","PASS",IF(J10="RMK3","PASS","ERROR"))))))))))))))</f>
        <v/>
      </c>
      <c r="K731" s="22" t="str">
        <f>IF(Sheet1!I494="","",Sheet1!I494)</f>
        <v/>
      </c>
    </row>
    <row r="732" spans="1:11" x14ac:dyDescent="0.35">
      <c r="A732" s="4">
        <v>494</v>
      </c>
      <c r="B732" s="19" t="str">
        <f>IF(Sheet1!B495="","",Sheet1!B495)</f>
        <v/>
      </c>
      <c r="C732" s="4" t="str">
        <f>IF(Sheet1!C495="","",Sheet1!C495)</f>
        <v/>
      </c>
      <c r="D732" s="4" t="str">
        <f>IF(Sheet1!D495="","",Sheet1!D495)</f>
        <v/>
      </c>
      <c r="E732" s="4" t="str">
        <f>IF(Sheet1!E495="","",Sheet1!E495)</f>
        <v/>
      </c>
      <c r="F732" s="4" t="str">
        <f>IF(Sheet1!F495="","",Sheet1!F495)</f>
        <v/>
      </c>
      <c r="G732" s="4" t="str">
        <f>IF(Sheet1!G495="","",Sheet1!G495)</f>
        <v/>
      </c>
      <c r="H732" s="13" t="str">
        <f>IF(AND(E732="",F732="",G732=""),"",IF(K732&lt;&gt;"",SUM(E732:G732)+K732,IF(SUM(E732:G732)&gt;100,"ERROR",IF(AND(E10="TEST",SUM(E732:G732)&lt;=100),SUM(E732:G732),IF(AND(E10="*TEST",F732="",E732&lt;=30,G732&lt;=70),SUM(E732:G732),IF(AND(E10="*TEST",F732&lt;=20,E732&lt;=20,G732&lt;=60),SUM(E732:G732),IF(AND(E10="*TEST",F732="-",E732&lt;=20,G732&lt;=60),SUM(E732:G732),"ERROR")))))))</f>
        <v/>
      </c>
      <c r="I732" s="4" t="str">
        <f>IF(H732="ERROR","ERROR",IF(H732="","",IF(AND(F10="*LAB",J10="RMK1",F732="-"),"F",IF(AND(F10="*LAB",J10="RMK2",F732="-"),"F",IF(AND(F10="*LAB",J10="RMK3",F732="-"),"E",IF(H732&gt;69.5,"A",IF(H732&gt;59.5,"B",IF(H732&gt;49.5,"C",IF(AND(D10="*PROGRAM",J10="RMK1",H732&lt;49.5),"F",IF(AND(D10="*PROGRAM",J10="RMK2",H732&lt;49.5),"F",IF(AND(D10="*PROGRAM",J10="RMK3",H732&lt;49.5),"E",IF(H732&gt;44.5,"D",IF(AND(J10="RMK3",H732&lt;44.5),"E",IF(AND(J10="RMK2",H732&lt;44.5),"F",IF(AND(J10="RMK1",H732&gt;39.5),"E","F")))))))))))))))</f>
        <v/>
      </c>
      <c r="J732" s="23" t="str">
        <f>IF(H732="ERROR","ERROR",IF(I732="","",IF(AND(J10="RMK3",I732="E",K732&lt;&gt;""),"*FAIL",IF(AND(J10="RMK1",I732="F",K732&lt;&gt;""),"*FAIL",IF(AND(J10="RMK2",I732="F",K732&lt;&gt;""),"*FAIL",IF(AND(J10="RMK1",K732&lt;&gt;""),"*PASS",IF(AND(J10="RMK2",K732&lt;&gt;""),"*PASS",IF(AND(J10="RMK3",K732&lt;&gt;""),"*PASS",IF(AND(J10="RMK3",I732="E"),"FAIL",IF(AND(J10="RMK1",I732="F"),"FAIL",IF(AND(J10="RMK2",I732="F"),"FAIL",IF(J10="RMK1","PASS",IF(J10="RMK2","PASS",IF(J10="RMK3","PASS","ERROR"))))))))))))))</f>
        <v/>
      </c>
      <c r="K732" s="22" t="str">
        <f>IF(Sheet1!I495="","",Sheet1!I495)</f>
        <v/>
      </c>
    </row>
    <row r="733" spans="1:11" x14ac:dyDescent="0.35">
      <c r="A733" s="9">
        <v>495</v>
      </c>
      <c r="B733" s="19" t="str">
        <f>IF(Sheet1!B496="","",Sheet1!B496)</f>
        <v/>
      </c>
      <c r="C733" s="4" t="str">
        <f>IF(Sheet1!C496="","",Sheet1!C496)</f>
        <v/>
      </c>
      <c r="D733" s="4" t="str">
        <f>IF(Sheet1!D496="","",Sheet1!D496)</f>
        <v/>
      </c>
      <c r="E733" s="4" t="str">
        <f>IF(Sheet1!E496="","",Sheet1!E496)</f>
        <v/>
      </c>
      <c r="F733" s="4" t="str">
        <f>IF(Sheet1!F496="","",Sheet1!F496)</f>
        <v/>
      </c>
      <c r="G733" s="4" t="str">
        <f>IF(Sheet1!G496="","",Sheet1!G496)</f>
        <v/>
      </c>
      <c r="H733" s="13" t="str">
        <f>IF(AND(E733="",F733="",G733=""),"",IF(K733&lt;&gt;"",SUM(E733:G733)+K733,IF(SUM(E733:G733)&gt;100,"ERROR",IF(AND(E10="TEST",SUM(E733:G733)&lt;=100),SUM(E733:G733),IF(AND(E10="*TEST",F733="",E733&lt;=30,G733&lt;=70),SUM(E733:G733),IF(AND(E10="*TEST",F733&lt;=20,E733&lt;=20,G733&lt;=60),SUM(E733:G733),IF(AND(E10="*TEST",F733="-",E733&lt;=20,G733&lt;=60),SUM(E733:G733),"ERROR")))))))</f>
        <v/>
      </c>
      <c r="I733" s="4" t="str">
        <f>IF(H733="ERROR","ERROR",IF(H733="","",IF(AND(F10="*LAB",J10="RMK1",F733="-"),"F",IF(AND(F10="*LAB",J10="RMK2",F733="-"),"F",IF(AND(F10="*LAB",J10="RMK3",F733="-"),"E",IF(H733&gt;69.5,"A",IF(H733&gt;59.5,"B",IF(H733&gt;49.5,"C",IF(AND(D10="*PROGRAM",J10="RMK1",H733&lt;49.5),"F",IF(AND(D10="*PROGRAM",J10="RMK2",H733&lt;49.5),"F",IF(AND(D10="*PROGRAM",J10="RMK3",H733&lt;49.5),"E",IF(H733&gt;44.5,"D",IF(AND(J10="RMK3",H733&lt;44.5),"E",IF(AND(J10="RMK2",H733&lt;44.5),"F",IF(AND(J10="RMK1",H733&gt;39.5),"E","F")))))))))))))))</f>
        <v/>
      </c>
      <c r="J733" s="23" t="str">
        <f>IF(H733="ERROR","ERROR",IF(I733="","",IF(AND(J10="RMK3",I733="E",K733&lt;&gt;""),"*FAIL",IF(AND(J10="RMK1",I733="F",K733&lt;&gt;""),"*FAIL",IF(AND(J10="RMK2",I733="F",K733&lt;&gt;""),"*FAIL",IF(AND(J10="RMK1",K733&lt;&gt;""),"*PASS",IF(AND(J10="RMK2",K733&lt;&gt;""),"*PASS",IF(AND(J10="RMK3",K733&lt;&gt;""),"*PASS",IF(AND(J10="RMK3",I733="E"),"FAIL",IF(AND(J10="RMK1",I733="F"),"FAIL",IF(AND(J10="RMK2",I733="F"),"FAIL",IF(J10="RMK1","PASS",IF(J10="RMK2","PASS",IF(J10="RMK3","PASS","ERROR"))))))))))))))</f>
        <v/>
      </c>
      <c r="K733" s="22" t="str">
        <f>IF(Sheet1!I496="","",Sheet1!I496)</f>
        <v/>
      </c>
    </row>
    <row r="734" spans="1:11" x14ac:dyDescent="0.35">
      <c r="A734" s="4">
        <v>496</v>
      </c>
      <c r="B734" s="19" t="str">
        <f>IF(Sheet1!B497="","",Sheet1!B497)</f>
        <v/>
      </c>
      <c r="C734" s="4" t="str">
        <f>IF(Sheet1!C497="","",Sheet1!C497)</f>
        <v/>
      </c>
      <c r="D734" s="4" t="str">
        <f>IF(Sheet1!D497="","",Sheet1!D497)</f>
        <v/>
      </c>
      <c r="E734" s="4" t="str">
        <f>IF(Sheet1!E497="","",Sheet1!E497)</f>
        <v/>
      </c>
      <c r="F734" s="4" t="str">
        <f>IF(Sheet1!F497="","",Sheet1!F497)</f>
        <v/>
      </c>
      <c r="G734" s="4" t="str">
        <f>IF(Sheet1!G497="","",Sheet1!G497)</f>
        <v/>
      </c>
      <c r="H734" s="13" t="str">
        <f>IF(AND(E734="",F734="",G734=""),"",IF(K734&lt;&gt;"",SUM(E734:G734)+K734,IF(SUM(E734:G734)&gt;100,"ERROR",IF(AND(E10="TEST",SUM(E734:G734)&lt;=100),SUM(E734:G734),IF(AND(E10="*TEST",F734="",E734&lt;=30,G734&lt;=70),SUM(E734:G734),IF(AND(E10="*TEST",F734&lt;=20,E734&lt;=20,G734&lt;=60),SUM(E734:G734),IF(AND(E10="*TEST",F734="-",E734&lt;=20,G734&lt;=60),SUM(E734:G734),"ERROR")))))))</f>
        <v/>
      </c>
      <c r="I734" s="4" t="str">
        <f>IF(H734="ERROR","ERROR",IF(H734="","",IF(AND(F10="*LAB",J10="RMK1",F734="-"),"F",IF(AND(F10="*LAB",J10="RMK2",F734="-"),"F",IF(AND(F10="*LAB",J10="RMK3",F734="-"),"E",IF(H734&gt;69.5,"A",IF(H734&gt;59.5,"B",IF(H734&gt;49.5,"C",IF(AND(D10="*PROGRAM",J10="RMK1",H734&lt;49.5),"F",IF(AND(D10="*PROGRAM",J10="RMK2",H734&lt;49.5),"F",IF(AND(D10="*PROGRAM",J10="RMK3",H734&lt;49.5),"E",IF(H734&gt;44.5,"D",IF(AND(J10="RMK3",H734&lt;44.5),"E",IF(AND(J10="RMK2",H734&lt;44.5),"F",IF(AND(J10="RMK1",H734&gt;39.5),"E","F")))))))))))))))</f>
        <v/>
      </c>
      <c r="J734" s="23" t="str">
        <f>IF(H734="ERROR","ERROR",IF(I734="","",IF(AND(J10="RMK3",I734="E",K734&lt;&gt;""),"*FAIL",IF(AND(J10="RMK1",I734="F",K734&lt;&gt;""),"*FAIL",IF(AND(J10="RMK2",I734="F",K734&lt;&gt;""),"*FAIL",IF(AND(J10="RMK1",K734&lt;&gt;""),"*PASS",IF(AND(J10="RMK2",K734&lt;&gt;""),"*PASS",IF(AND(J10="RMK3",K734&lt;&gt;""),"*PASS",IF(AND(J10="RMK3",I734="E"),"FAIL",IF(AND(J10="RMK1",I734="F"),"FAIL",IF(AND(J10="RMK2",I734="F"),"FAIL",IF(J10="RMK1","PASS",IF(J10="RMK2","PASS",IF(J10="RMK3","PASS","ERROR"))))))))))))))</f>
        <v/>
      </c>
      <c r="K734" s="22" t="str">
        <f>IF(Sheet1!I497="","",Sheet1!I497)</f>
        <v/>
      </c>
    </row>
    <row r="735" spans="1:11" x14ac:dyDescent="0.35">
      <c r="A735" s="9">
        <v>497</v>
      </c>
      <c r="B735" s="19" t="str">
        <f>IF(Sheet1!B498="","",Sheet1!B498)</f>
        <v/>
      </c>
      <c r="C735" s="4" t="str">
        <f>IF(Sheet1!C498="","",Sheet1!C498)</f>
        <v/>
      </c>
      <c r="D735" s="4" t="str">
        <f>IF(Sheet1!D498="","",Sheet1!D498)</f>
        <v/>
      </c>
      <c r="E735" s="4" t="str">
        <f>IF(Sheet1!E498="","",Sheet1!E498)</f>
        <v/>
      </c>
      <c r="F735" s="4" t="str">
        <f>IF(Sheet1!F498="","",Sheet1!F498)</f>
        <v/>
      </c>
      <c r="G735" s="4" t="str">
        <f>IF(Sheet1!G498="","",Sheet1!G498)</f>
        <v/>
      </c>
      <c r="H735" s="13" t="str">
        <f>IF(AND(E735="",F735="",G735=""),"",IF(K735&lt;&gt;"",SUM(E735:G735)+K735,IF(SUM(E735:G735)&gt;100,"ERROR",IF(AND(E10="TEST",SUM(E735:G735)&lt;=100),SUM(E735:G735),IF(AND(E10="*TEST",F735="",E735&lt;=30,G735&lt;=70),SUM(E735:G735),IF(AND(E10="*TEST",F735&lt;=20,E735&lt;=20,G735&lt;=60),SUM(E735:G735),IF(AND(E10="*TEST",F735="-",E735&lt;=20,G735&lt;=60),SUM(E735:G735),"ERROR")))))))</f>
        <v/>
      </c>
      <c r="I735" s="4" t="str">
        <f>IF(H735="ERROR","ERROR",IF(H735="","",IF(AND(F10="*LAB",J10="RMK1",F735="-"),"F",IF(AND(F10="*LAB",J10="RMK2",F735="-"),"F",IF(AND(F10="*LAB",J10="RMK3",F735="-"),"E",IF(H735&gt;69.5,"A",IF(H735&gt;59.5,"B",IF(H735&gt;49.5,"C",IF(AND(D10="*PROGRAM",J10="RMK1",H735&lt;49.5),"F",IF(AND(D10="*PROGRAM",J10="RMK2",H735&lt;49.5),"F",IF(AND(D10="*PROGRAM",J10="RMK3",H735&lt;49.5),"E",IF(H735&gt;44.5,"D",IF(AND(J10="RMK3",H735&lt;44.5),"E",IF(AND(J10="RMK2",H735&lt;44.5),"F",IF(AND(J10="RMK1",H735&gt;39.5),"E","F")))))))))))))))</f>
        <v/>
      </c>
      <c r="J735" s="23" t="str">
        <f>IF(H735="ERROR","ERROR",IF(I735="","",IF(AND(J10="RMK3",I735="E",K735&lt;&gt;""),"*FAIL",IF(AND(J10="RMK1",I735="F",K735&lt;&gt;""),"*FAIL",IF(AND(J10="RMK2",I735="F",K735&lt;&gt;""),"*FAIL",IF(AND(J10="RMK1",K735&lt;&gt;""),"*PASS",IF(AND(J10="RMK2",K735&lt;&gt;""),"*PASS",IF(AND(J10="RMK3",K735&lt;&gt;""),"*PASS",IF(AND(J10="RMK3",I735="E"),"FAIL",IF(AND(J10="RMK1",I735="F"),"FAIL",IF(AND(J10="RMK2",I735="F"),"FAIL",IF(J10="RMK1","PASS",IF(J10="RMK2","PASS",IF(J10="RMK3","PASS","ERROR"))))))))))))))</f>
        <v/>
      </c>
      <c r="K735" s="22" t="str">
        <f>IF(Sheet1!I498="","",Sheet1!I498)</f>
        <v/>
      </c>
    </row>
    <row r="736" spans="1:11" x14ac:dyDescent="0.35">
      <c r="A736" s="4">
        <v>498</v>
      </c>
      <c r="B736" s="19" t="str">
        <f>IF(Sheet1!B499="","",Sheet1!B499)</f>
        <v/>
      </c>
      <c r="C736" s="4" t="str">
        <f>IF(Sheet1!C499="","",Sheet1!C499)</f>
        <v/>
      </c>
      <c r="D736" s="4" t="str">
        <f>IF(Sheet1!D499="","",Sheet1!D499)</f>
        <v/>
      </c>
      <c r="E736" s="4" t="str">
        <f>IF(Sheet1!E499="","",Sheet1!E499)</f>
        <v/>
      </c>
      <c r="F736" s="4" t="str">
        <f>IF(Sheet1!F499="","",Sheet1!F499)</f>
        <v/>
      </c>
      <c r="G736" s="4" t="str">
        <f>IF(Sheet1!G499="","",Sheet1!G499)</f>
        <v/>
      </c>
      <c r="H736" s="13" t="str">
        <f>IF(AND(E736="",F736="",G736=""),"",IF(K736&lt;&gt;"",SUM(E736:G736)+K736,IF(SUM(E736:G736)&gt;100,"ERROR",IF(AND(E10="TEST",SUM(E736:G736)&lt;=100),SUM(E736:G736),IF(AND(E10="*TEST",F736="",E736&lt;=30,G736&lt;=70),SUM(E736:G736),IF(AND(E10="*TEST",F736&lt;=20,E736&lt;=20,G736&lt;=60),SUM(E736:G736),IF(AND(E10="*TEST",F736="-",E736&lt;=20,G736&lt;=60),SUM(E736:G736),"ERROR")))))))</f>
        <v/>
      </c>
      <c r="I736" s="4" t="str">
        <f>IF(H736="ERROR","ERROR",IF(H736="","",IF(AND(F10="*LAB",J10="RMK1",F736="-"),"F",IF(AND(F10="*LAB",J10="RMK2",F736="-"),"F",IF(AND(F10="*LAB",J10="RMK3",F736="-"),"E",IF(H736&gt;69.5,"A",IF(H736&gt;59.5,"B",IF(H736&gt;49.5,"C",IF(AND(D10="*PROGRAM",J10="RMK1",H736&lt;49.5),"F",IF(AND(D10="*PROGRAM",J10="RMK2",H736&lt;49.5),"F",IF(AND(D10="*PROGRAM",J10="RMK3",H736&lt;49.5),"E",IF(H736&gt;44.5,"D",IF(AND(J10="RMK3",H736&lt;44.5),"E",IF(AND(J10="RMK2",H736&lt;44.5),"F",IF(AND(J10="RMK1",H736&gt;39.5),"E","F")))))))))))))))</f>
        <v/>
      </c>
      <c r="J736" s="23" t="str">
        <f>IF(H736="ERROR","ERROR",IF(I736="","",IF(AND(J10="RMK3",I736="E",K736&lt;&gt;""),"*FAIL",IF(AND(J10="RMK1",I736="F",K736&lt;&gt;""),"*FAIL",IF(AND(J10="RMK2",I736="F",K736&lt;&gt;""),"*FAIL",IF(AND(J10="RMK1",K736&lt;&gt;""),"*PASS",IF(AND(J10="RMK2",K736&lt;&gt;""),"*PASS",IF(AND(J10="RMK3",K736&lt;&gt;""),"*PASS",IF(AND(J10="RMK3",I736="E"),"FAIL",IF(AND(J10="RMK1",I736="F"),"FAIL",IF(AND(J10="RMK2",I736="F"),"FAIL",IF(J10="RMK1","PASS",IF(J10="RMK2","PASS",IF(J10="RMK3","PASS","ERROR"))))))))))))))</f>
        <v/>
      </c>
      <c r="K736" s="22" t="str">
        <f>IF(Sheet1!I499="","",Sheet1!I499)</f>
        <v/>
      </c>
    </row>
    <row r="737" spans="1:11" x14ac:dyDescent="0.35">
      <c r="A737" s="9">
        <v>499</v>
      </c>
      <c r="B737" s="19" t="str">
        <f>IF(Sheet1!B500="","",Sheet1!B500)</f>
        <v/>
      </c>
      <c r="C737" s="4" t="str">
        <f>IF(Sheet1!C500="","",Sheet1!C500)</f>
        <v/>
      </c>
      <c r="D737" s="4" t="str">
        <f>IF(Sheet1!D500="","",Sheet1!D500)</f>
        <v/>
      </c>
      <c r="E737" s="4" t="str">
        <f>IF(Sheet1!E500="","",Sheet1!E500)</f>
        <v/>
      </c>
      <c r="F737" s="4" t="str">
        <f>IF(Sheet1!F500="","",Sheet1!F500)</f>
        <v/>
      </c>
      <c r="G737" s="4" t="str">
        <f>IF(Sheet1!G500="","",Sheet1!G500)</f>
        <v/>
      </c>
      <c r="H737" s="13" t="str">
        <f>IF(AND(E737="",F737="",G737=""),"",IF(K737&lt;&gt;"",SUM(E737:G737)+K737,IF(SUM(E737:G737)&gt;100,"ERROR",IF(AND(E10="TEST",SUM(E737:G737)&lt;=100),SUM(E737:G737),IF(AND(E10="*TEST",F737="",E737&lt;=30,G737&lt;=70),SUM(E737:G737),IF(AND(E10="*TEST",F737&lt;=20,E737&lt;=20,G737&lt;=60),SUM(E737:G737),IF(AND(E10="*TEST",F737="-",E737&lt;=20,G737&lt;=60),SUM(E737:G737),"ERROR")))))))</f>
        <v/>
      </c>
      <c r="I737" s="4" t="str">
        <f>IF(H737="ERROR","ERROR",IF(H737="","",IF(AND(F10="*LAB",J10="RMK1",F737="-"),"F",IF(AND(F10="*LAB",J10="RMK2",F737="-"),"F",IF(AND(F10="*LAB",J10="RMK3",F737="-"),"E",IF(H737&gt;69.5,"A",IF(H737&gt;59.5,"B",IF(H737&gt;49.5,"C",IF(AND(D10="*PROGRAM",J10="RMK1",H737&lt;49.5),"F",IF(AND(D10="*PROGRAM",J10="RMK2",H737&lt;49.5),"F",IF(AND(D10="*PROGRAM",J10="RMK3",H737&lt;49.5),"E",IF(H737&gt;44.5,"D",IF(AND(J10="RMK3",H737&lt;44.5),"E",IF(AND(J10="RMK2",H737&lt;44.5),"F",IF(AND(J10="RMK1",H737&gt;39.5),"E","F")))))))))))))))</f>
        <v/>
      </c>
      <c r="J737" s="23" t="str">
        <f>IF(H737="ERROR","ERROR",IF(I737="","",IF(AND(J10="RMK3",I737="E",K737&lt;&gt;""),"*FAIL",IF(AND(J10="RMK1",I737="F",K737&lt;&gt;""),"*FAIL",IF(AND(J10="RMK2",I737="F",K737&lt;&gt;""),"*FAIL",IF(AND(J10="RMK1",K737&lt;&gt;""),"*PASS",IF(AND(J10="RMK2",K737&lt;&gt;""),"*PASS",IF(AND(J10="RMK3",K737&lt;&gt;""),"*PASS",IF(AND(J10="RMK3",I737="E"),"FAIL",IF(AND(J10="RMK1",I737="F"),"FAIL",IF(AND(J10="RMK2",I737="F"),"FAIL",IF(J10="RMK1","PASS",IF(J10="RMK2","PASS",IF(J10="RMK3","PASS","ERROR"))))))))))))))</f>
        <v/>
      </c>
      <c r="K737" s="22" t="str">
        <f>IF(Sheet1!I500="","",Sheet1!I500)</f>
        <v/>
      </c>
    </row>
    <row r="738" spans="1:11" x14ac:dyDescent="0.35">
      <c r="A738" s="4">
        <v>500</v>
      </c>
      <c r="B738" s="19" t="str">
        <f>IF(Sheet1!B501="","",Sheet1!B501)</f>
        <v/>
      </c>
      <c r="C738" s="4" t="str">
        <f>IF(Sheet1!C501="","",Sheet1!C501)</f>
        <v/>
      </c>
      <c r="D738" s="4" t="str">
        <f>IF(Sheet1!D501="","",Sheet1!D501)</f>
        <v/>
      </c>
      <c r="E738" s="4" t="str">
        <f>IF(Sheet1!E501="","",Sheet1!E501)</f>
        <v/>
      </c>
      <c r="F738" s="4" t="str">
        <f>IF(Sheet1!F501="","",Sheet1!F501)</f>
        <v/>
      </c>
      <c r="G738" s="4" t="str">
        <f>IF(Sheet1!G501="","",Sheet1!G501)</f>
        <v/>
      </c>
      <c r="H738" s="13" t="str">
        <f>IF(AND(E738="",F738="",G738=""),"",IF(K738&lt;&gt;"",SUM(E738:G738)+K738,IF(SUM(E738:G738)&gt;100,"ERROR",IF(AND(E10="TEST",SUM(E738:G738)&lt;=100),SUM(E738:G738),IF(AND(E10="*TEST",F738="",E738&lt;=30,G738&lt;=70),SUM(E738:G738),IF(AND(E10="*TEST",F738&lt;=20,E738&lt;=20,G738&lt;=60),SUM(E738:G738),IF(AND(E10="*TEST",F738="-",E738&lt;=20,G738&lt;=60),SUM(E738:G738),"ERROR")))))))</f>
        <v/>
      </c>
      <c r="I738" s="4" t="str">
        <f>IF(H738="ERROR","ERROR",IF(H738="","",IF(AND(F10="*LAB",J10="RMK1",F738="-"),"F",IF(AND(F10="*LAB",J10="RMK2",F738="-"),"F",IF(AND(F10="*LAB",J10="RMK3",F738="-"),"E",IF(H738&gt;69.5,"A",IF(H738&gt;59.5,"B",IF(H738&gt;49.5,"C",IF(AND(D10="*PROGRAM",J10="RMK1",H738&lt;49.5),"F",IF(AND(D10="*PROGRAM",J10="RMK2",H738&lt;49.5),"F",IF(AND(D10="*PROGRAM",J10="RMK3",H738&lt;49.5),"E",IF(H738&gt;44.5,"D",IF(AND(J10="RMK3",H738&lt;44.5),"E",IF(AND(J10="RMK2",H738&lt;44.5),"F",IF(AND(J10="RMK1",H738&gt;39.5),"E","F")))))))))))))))</f>
        <v/>
      </c>
      <c r="J738" s="23" t="str">
        <f>IF(H738="ERROR","ERROR",IF(I738="","",IF(AND(J10="RMK3",I738="E",K738&lt;&gt;""),"*FAIL",IF(AND(J10="RMK1",I738="F",K738&lt;&gt;""),"*FAIL",IF(AND(J10="RMK2",I738="F",K738&lt;&gt;""),"*FAIL",IF(AND(J10="RMK1",K738&lt;&gt;""),"*PASS",IF(AND(J10="RMK2",K738&lt;&gt;""),"*PASS",IF(AND(J10="RMK3",K738&lt;&gt;""),"*PASS",IF(AND(J10="RMK3",I738="E"),"FAIL",IF(AND(J10="RMK1",I738="F"),"FAIL",IF(AND(J10="RMK2",I738="F"),"FAIL",IF(J10="RMK1","PASS",IF(J10="RMK2","PASS",IF(J10="RMK3","PASS","ERROR"))))))))))))))</f>
        <v/>
      </c>
      <c r="K738" s="22" t="str">
        <f>IF(Sheet1!I501="","",Sheet1!I501)</f>
        <v/>
      </c>
    </row>
    <row r="739" spans="1:11" x14ac:dyDescent="0.35">
      <c r="A739" s="9">
        <v>501</v>
      </c>
      <c r="B739" s="19" t="str">
        <f>IF(Sheet1!B502="","",Sheet1!B502)</f>
        <v/>
      </c>
      <c r="C739" s="4" t="str">
        <f>IF(Sheet1!C502="","",Sheet1!C502)</f>
        <v/>
      </c>
      <c r="D739" s="4" t="str">
        <f>IF(Sheet1!D502="","",Sheet1!D502)</f>
        <v/>
      </c>
      <c r="E739" s="4" t="str">
        <f>IF(Sheet1!E502="","",Sheet1!E502)</f>
        <v/>
      </c>
      <c r="F739" s="4" t="str">
        <f>IF(Sheet1!F502="","",Sheet1!F502)</f>
        <v/>
      </c>
      <c r="G739" s="4" t="str">
        <f>IF(Sheet1!G502="","",Sheet1!G502)</f>
        <v/>
      </c>
      <c r="H739" s="13" t="str">
        <f>IF(AND(E739="",F739="",G739=""),"",IF(K739&lt;&gt;"",SUM(E739:G739)+K739,IF(SUM(E739:G739)&gt;100,"ERROR",IF(AND(E10="TEST",SUM(E739:G739)&lt;=100),SUM(E739:G739),IF(AND(E10="*TEST",F739="",E739&lt;=30,G739&lt;=70),SUM(E739:G739),IF(AND(E10="*TEST",F739&lt;=20,E739&lt;=20,G739&lt;=60),SUM(E739:G739),IF(AND(E10="*TEST",F739="-",E739&lt;=20,G739&lt;=60),SUM(E739:G739),"ERROR")))))))</f>
        <v/>
      </c>
      <c r="I739" s="4" t="str">
        <f>IF(H739="ERROR","ERROR",IF(H739="","",IF(AND(F10="*LAB",J10="RMK1",F739="-"),"F",IF(AND(F10="*LAB",J10="RMK2",F739="-"),"F",IF(AND(F10="*LAB",J10="RMK3",F739="-"),"E",IF(H739&gt;69.5,"A",IF(H739&gt;59.5,"B",IF(H739&gt;49.5,"C",IF(AND(D10="*PROGRAM",J10="RMK1",H739&lt;49.5),"F",IF(AND(D10="*PROGRAM",J10="RMK2",H739&lt;49.5),"F",IF(AND(D10="*PROGRAM",J10="RMK3",H739&lt;49.5),"E",IF(H739&gt;44.5,"D",IF(AND(J10="RMK3",H739&lt;44.5),"E",IF(AND(J10="RMK2",H739&lt;44.5),"F",IF(AND(J10="RMK1",H739&gt;39.5),"E","F")))))))))))))))</f>
        <v/>
      </c>
      <c r="J739" s="23" t="str">
        <f>IF(H739="ERROR","ERROR",IF(I739="","",IF(AND(J10="RMK3",I739="E",K739&lt;&gt;""),"*FAIL",IF(AND(J10="RMK1",I739="F",K739&lt;&gt;""),"*FAIL",IF(AND(J10="RMK2",I739="F",K739&lt;&gt;""),"*FAIL",IF(AND(J10="RMK1",K739&lt;&gt;""),"*PASS",IF(AND(J10="RMK2",K739&lt;&gt;""),"*PASS",IF(AND(J10="RMK3",K739&lt;&gt;""),"*PASS",IF(AND(J10="RMK3",I739="E"),"FAIL",IF(AND(J10="RMK1",I739="F"),"FAIL",IF(AND(J10="RMK2",I739="F"),"FAIL",IF(J10="RMK1","PASS",IF(J10="RMK2","PASS",IF(J10="RMK3","PASS","ERROR"))))))))))))))</f>
        <v/>
      </c>
      <c r="K739" s="22" t="str">
        <f>IF(Sheet1!I502="","",Sheet1!I502)</f>
        <v/>
      </c>
    </row>
    <row r="740" spans="1:11" x14ac:dyDescent="0.35">
      <c r="A740" s="4">
        <v>502</v>
      </c>
      <c r="B740" s="19" t="str">
        <f>IF(Sheet1!B503="","",Sheet1!B503)</f>
        <v/>
      </c>
      <c r="C740" s="4" t="str">
        <f>IF(Sheet1!C503="","",Sheet1!C503)</f>
        <v/>
      </c>
      <c r="D740" s="4" t="str">
        <f>IF(Sheet1!D503="","",Sheet1!D503)</f>
        <v/>
      </c>
      <c r="E740" s="4" t="str">
        <f>IF(Sheet1!E503="","",Sheet1!E503)</f>
        <v/>
      </c>
      <c r="F740" s="4" t="str">
        <f>IF(Sheet1!F503="","",Sheet1!F503)</f>
        <v/>
      </c>
      <c r="G740" s="4" t="str">
        <f>IF(Sheet1!G503="","",Sheet1!G503)</f>
        <v/>
      </c>
      <c r="H740" s="13" t="str">
        <f>IF(AND(E740="",F740="",G740=""),"",IF(K740&lt;&gt;"",SUM(E740:G740)+K740,IF(SUM(E740:G740)&gt;100,"ERROR",IF(AND(E10="TEST",SUM(E740:G740)&lt;=100),SUM(E740:G740),IF(AND(E10="*TEST",F740="",E740&lt;=30,G740&lt;=70),SUM(E740:G740),IF(AND(E10="*TEST",F740&lt;=20,E740&lt;=20,G740&lt;=60),SUM(E740:G740),IF(AND(E10="*TEST",F740="-",E740&lt;=20,G740&lt;=60),SUM(E740:G740),"ERROR")))))))</f>
        <v/>
      </c>
      <c r="I740" s="4" t="str">
        <f>IF(H740="ERROR","ERROR",IF(H740="","",IF(AND(F10="*LAB",J10="RMK1",F740="-"),"F",IF(AND(F10="*LAB",J10="RMK2",F740="-"),"F",IF(AND(F10="*LAB",J10="RMK3",F740="-"),"E",IF(H740&gt;69.5,"A",IF(H740&gt;59.5,"B",IF(H740&gt;49.5,"C",IF(AND(D10="*PROGRAM",J10="RMK1",H740&lt;49.5),"F",IF(AND(D10="*PROGRAM",J10="RMK2",H740&lt;49.5),"F",IF(AND(D10="*PROGRAM",J10="RMK3",H740&lt;49.5),"E",IF(H740&gt;44.5,"D",IF(AND(J10="RMK3",H740&lt;44.5),"E",IF(AND(J10="RMK2",H740&lt;44.5),"F",IF(AND(J10="RMK1",H740&gt;39.5),"E","F")))))))))))))))</f>
        <v/>
      </c>
      <c r="J740" s="23" t="str">
        <f>IF(H740="ERROR","ERROR",IF(I740="","",IF(AND(J10="RMK3",I740="E",K740&lt;&gt;""),"*FAIL",IF(AND(J10="RMK1",I740="F",K740&lt;&gt;""),"*FAIL",IF(AND(J10="RMK2",I740="F",K740&lt;&gt;""),"*FAIL",IF(AND(J10="RMK1",K740&lt;&gt;""),"*PASS",IF(AND(J10="RMK2",K740&lt;&gt;""),"*PASS",IF(AND(J10="RMK3",K740&lt;&gt;""),"*PASS",IF(AND(J10="RMK3",I740="E"),"FAIL",IF(AND(J10="RMK1",I740="F"),"FAIL",IF(AND(J10="RMK2",I740="F"),"FAIL",IF(J10="RMK1","PASS",IF(J10="RMK2","PASS",IF(J10="RMK3","PASS","ERROR"))))))))))))))</f>
        <v/>
      </c>
      <c r="K740" s="22" t="str">
        <f>IF(Sheet1!I503="","",Sheet1!I503)</f>
        <v/>
      </c>
    </row>
    <row r="741" spans="1:11" x14ac:dyDescent="0.35">
      <c r="A741" s="9">
        <v>503</v>
      </c>
      <c r="B741" s="19" t="str">
        <f>IF(Sheet1!B504="","",Sheet1!B504)</f>
        <v/>
      </c>
      <c r="C741" s="4" t="str">
        <f>IF(Sheet1!C504="","",Sheet1!C504)</f>
        <v/>
      </c>
      <c r="D741" s="4" t="str">
        <f>IF(Sheet1!D504="","",Sheet1!D504)</f>
        <v/>
      </c>
      <c r="E741" s="4" t="str">
        <f>IF(Sheet1!E504="","",Sheet1!E504)</f>
        <v/>
      </c>
      <c r="F741" s="4" t="str">
        <f>IF(Sheet1!F504="","",Sheet1!F504)</f>
        <v/>
      </c>
      <c r="G741" s="4" t="str">
        <f>IF(Sheet1!G504="","",Sheet1!G504)</f>
        <v/>
      </c>
      <c r="H741" s="13" t="str">
        <f>IF(AND(E741="",F741="",G741=""),"",IF(K741&lt;&gt;"",SUM(E741:G741)+K741,IF(SUM(E741:G741)&gt;100,"ERROR",IF(AND(E10="TEST",SUM(E741:G741)&lt;=100),SUM(E741:G741),IF(AND(E10="*TEST",F741="",E741&lt;=30,G741&lt;=70),SUM(E741:G741),IF(AND(E10="*TEST",F741&lt;=20,E741&lt;=20,G741&lt;=60),SUM(E741:G741),IF(AND(E10="*TEST",F741="-",E741&lt;=20,G741&lt;=60),SUM(E741:G741),"ERROR")))))))</f>
        <v/>
      </c>
      <c r="I741" s="4" t="str">
        <f>IF(H741="ERROR","ERROR",IF(H741="","",IF(AND(F10="*LAB",J10="RMK1",F741="-"),"F",IF(AND(F10="*LAB",J10="RMK2",F741="-"),"F",IF(AND(F10="*LAB",J10="RMK3",F741="-"),"E",IF(H741&gt;69.5,"A",IF(H741&gt;59.5,"B",IF(H741&gt;49.5,"C",IF(AND(D10="*PROGRAM",J10="RMK1",H741&lt;49.5),"F",IF(AND(D10="*PROGRAM",J10="RMK2",H741&lt;49.5),"F",IF(AND(D10="*PROGRAM",J10="RMK3",H741&lt;49.5),"E",IF(H741&gt;44.5,"D",IF(AND(J10="RMK3",H741&lt;44.5),"E",IF(AND(J10="RMK2",H741&lt;44.5),"F",IF(AND(J10="RMK1",H741&gt;39.5),"E","F")))))))))))))))</f>
        <v/>
      </c>
      <c r="J741" s="23" t="str">
        <f>IF(H741="ERROR","ERROR",IF(I741="","",IF(AND(J10="RMK3",I741="E",K741&lt;&gt;""),"*FAIL",IF(AND(J10="RMK1",I741="F",K741&lt;&gt;""),"*FAIL",IF(AND(J10="RMK2",I741="F",K741&lt;&gt;""),"*FAIL",IF(AND(J10="RMK1",K741&lt;&gt;""),"*PASS",IF(AND(J10="RMK2",K741&lt;&gt;""),"*PASS",IF(AND(J10="RMK3",K741&lt;&gt;""),"*PASS",IF(AND(J10="RMK3",I741="E"),"FAIL",IF(AND(J10="RMK1",I741="F"),"FAIL",IF(AND(J10="RMK2",I741="F"),"FAIL",IF(J10="RMK1","PASS",IF(J10="RMK2","PASS",IF(J10="RMK3","PASS","ERROR"))))))))))))))</f>
        <v/>
      </c>
      <c r="K741" s="22" t="str">
        <f>IF(Sheet1!I504="","",Sheet1!I504)</f>
        <v/>
      </c>
    </row>
    <row r="742" spans="1:11" x14ac:dyDescent="0.35">
      <c r="A742" s="4">
        <v>504</v>
      </c>
      <c r="B742" s="19" t="str">
        <f>IF(Sheet1!B505="","",Sheet1!B505)</f>
        <v/>
      </c>
      <c r="C742" s="4" t="str">
        <f>IF(Sheet1!C505="","",Sheet1!C505)</f>
        <v/>
      </c>
      <c r="D742" s="4" t="str">
        <f>IF(Sheet1!D505="","",Sheet1!D505)</f>
        <v/>
      </c>
      <c r="E742" s="4" t="str">
        <f>IF(Sheet1!E505="","",Sheet1!E505)</f>
        <v/>
      </c>
      <c r="F742" s="4" t="str">
        <f>IF(Sheet1!F505="","",Sheet1!F505)</f>
        <v/>
      </c>
      <c r="G742" s="4" t="str">
        <f>IF(Sheet1!G505="","",Sheet1!G505)</f>
        <v/>
      </c>
      <c r="H742" s="13" t="str">
        <f>IF(AND(E742="",F742="",G742=""),"",IF(K742&lt;&gt;"",SUM(E742:G742)+K742,IF(SUM(E742:G742)&gt;100,"ERROR",IF(AND(E10="TEST",SUM(E742:G742)&lt;=100),SUM(E742:G742),IF(AND(E10="*TEST",F742="",E742&lt;=30,G742&lt;=70),SUM(E742:G742),IF(AND(E10="*TEST",F742&lt;=20,E742&lt;=20,G742&lt;=60),SUM(E742:G742),IF(AND(E10="*TEST",F742="-",E742&lt;=20,G742&lt;=60),SUM(E742:G742),"ERROR")))))))</f>
        <v/>
      </c>
      <c r="I742" s="4" t="str">
        <f>IF(H742="ERROR","ERROR",IF(H742="","",IF(AND(F10="*LAB",J10="RMK1",F742="-"),"F",IF(AND(F10="*LAB",J10="RMK2",F742="-"),"F",IF(AND(F10="*LAB",J10="RMK3",F742="-"),"E",IF(H742&gt;69.5,"A",IF(H742&gt;59.5,"B",IF(H742&gt;49.5,"C",IF(AND(D10="*PROGRAM",J10="RMK1",H742&lt;49.5),"F",IF(AND(D10="*PROGRAM",J10="RMK2",H742&lt;49.5),"F",IF(AND(D10="*PROGRAM",J10="RMK3",H742&lt;49.5),"E",IF(H742&gt;44.5,"D",IF(AND(J10="RMK3",H742&lt;44.5),"E",IF(AND(J10="RMK2",H742&lt;44.5),"F",IF(AND(J10="RMK1",H742&gt;39.5),"E","F")))))))))))))))</f>
        <v/>
      </c>
      <c r="J742" s="23" t="str">
        <f>IF(H742="ERROR","ERROR",IF(I742="","",IF(AND(J10="RMK3",I742="E",K742&lt;&gt;""),"*FAIL",IF(AND(J10="RMK1",I742="F",K742&lt;&gt;""),"*FAIL",IF(AND(J10="RMK2",I742="F",K742&lt;&gt;""),"*FAIL",IF(AND(J10="RMK1",K742&lt;&gt;""),"*PASS",IF(AND(J10="RMK2",K742&lt;&gt;""),"*PASS",IF(AND(J10="RMK3",K742&lt;&gt;""),"*PASS",IF(AND(J10="RMK3",I742="E"),"FAIL",IF(AND(J10="RMK1",I742="F"),"FAIL",IF(AND(J10="RMK2",I742="F"),"FAIL",IF(J10="RMK1","PASS",IF(J10="RMK2","PASS",IF(J10="RMK3","PASS","ERROR"))))))))))))))</f>
        <v/>
      </c>
      <c r="K742" s="22" t="str">
        <f>IF(Sheet1!I505="","",Sheet1!I505)</f>
        <v/>
      </c>
    </row>
    <row r="743" spans="1:11" x14ac:dyDescent="0.35">
      <c r="A743" s="9">
        <v>505</v>
      </c>
      <c r="B743" s="19" t="str">
        <f>IF(Sheet1!B506="","",Sheet1!B506)</f>
        <v/>
      </c>
      <c r="C743" s="4" t="str">
        <f>IF(Sheet1!C506="","",Sheet1!C506)</f>
        <v/>
      </c>
      <c r="D743" s="4" t="str">
        <f>IF(Sheet1!D506="","",Sheet1!D506)</f>
        <v/>
      </c>
      <c r="E743" s="4" t="str">
        <f>IF(Sheet1!E506="","",Sheet1!E506)</f>
        <v/>
      </c>
      <c r="F743" s="4" t="str">
        <f>IF(Sheet1!F506="","",Sheet1!F506)</f>
        <v/>
      </c>
      <c r="G743" s="4" t="str">
        <f>IF(Sheet1!G506="","",Sheet1!G506)</f>
        <v/>
      </c>
      <c r="H743" s="13" t="str">
        <f>IF(AND(E743="",F743="",G743=""),"",IF(K743&lt;&gt;"",SUM(E743:G743)+K743,IF(SUM(E743:G743)&gt;100,"ERROR",IF(AND(E10="TEST",SUM(E743:G743)&lt;=100),SUM(E743:G743),IF(AND(E10="*TEST",F743="",E743&lt;=30,G743&lt;=70),SUM(E743:G743),IF(AND(E10="*TEST",F743&lt;=20,E743&lt;=20,G743&lt;=60),SUM(E743:G743),IF(AND(E10="*TEST",F743="-",E743&lt;=20,G743&lt;=60),SUM(E743:G743),"ERROR")))))))</f>
        <v/>
      </c>
      <c r="I743" s="4" t="str">
        <f>IF(H743="ERROR","ERROR",IF(H743="","",IF(AND(F10="*LAB",J10="RMK1",F743="-"),"F",IF(AND(F10="*LAB",J10="RMK2",F743="-"),"F",IF(AND(F10="*LAB",J10="RMK3",F743="-"),"E",IF(H743&gt;69.5,"A",IF(H743&gt;59.5,"B",IF(H743&gt;49.5,"C",IF(AND(D10="*PROGRAM",J10="RMK1",H743&lt;49.5),"F",IF(AND(D10="*PROGRAM",J10="RMK2",H743&lt;49.5),"F",IF(AND(D10="*PROGRAM",J10="RMK3",H743&lt;49.5),"E",IF(H743&gt;44.5,"D",IF(AND(J10="RMK3",H743&lt;44.5),"E",IF(AND(J10="RMK2",H743&lt;44.5),"F",IF(AND(J10="RMK1",H743&gt;39.5),"E","F")))))))))))))))</f>
        <v/>
      </c>
      <c r="J743" s="23" t="str">
        <f>IF(H743="ERROR","ERROR",IF(I743="","",IF(AND(J10="RMK3",I743="E",K743&lt;&gt;""),"*FAIL",IF(AND(J10="RMK1",I743="F",K743&lt;&gt;""),"*FAIL",IF(AND(J10="RMK2",I743="F",K743&lt;&gt;""),"*FAIL",IF(AND(J10="RMK1",K743&lt;&gt;""),"*PASS",IF(AND(J10="RMK2",K743&lt;&gt;""),"*PASS",IF(AND(J10="RMK3",K743&lt;&gt;""),"*PASS",IF(AND(J10="RMK3",I743="E"),"FAIL",IF(AND(J10="RMK1",I743="F"),"FAIL",IF(AND(J10="RMK2",I743="F"),"FAIL",IF(J10="RMK1","PASS",IF(J10="RMK2","PASS",IF(J10="RMK3","PASS","ERROR"))))))))))))))</f>
        <v/>
      </c>
      <c r="K743" s="22" t="str">
        <f>IF(Sheet1!I506="","",Sheet1!I506)</f>
        <v/>
      </c>
    </row>
    <row r="744" spans="1:11" x14ac:dyDescent="0.35">
      <c r="A744" s="4">
        <v>506</v>
      </c>
      <c r="B744" s="19" t="str">
        <f>IF(Sheet1!B507="","",Sheet1!B507)</f>
        <v/>
      </c>
      <c r="C744" s="4" t="str">
        <f>IF(Sheet1!C507="","",Sheet1!C507)</f>
        <v/>
      </c>
      <c r="D744" s="4" t="str">
        <f>IF(Sheet1!D507="","",Sheet1!D507)</f>
        <v/>
      </c>
      <c r="E744" s="4" t="str">
        <f>IF(Sheet1!E507="","",Sheet1!E507)</f>
        <v/>
      </c>
      <c r="F744" s="4" t="str">
        <f>IF(Sheet1!F507="","",Sheet1!F507)</f>
        <v/>
      </c>
      <c r="G744" s="4" t="str">
        <f>IF(Sheet1!G507="","",Sheet1!G507)</f>
        <v/>
      </c>
      <c r="H744" s="13" t="str">
        <f>IF(AND(E744="",F744="",G744=""),"",IF(K744&lt;&gt;"",SUM(E744:G744)+K744,IF(SUM(E744:G744)&gt;100,"ERROR",IF(AND(E10="TEST",SUM(E744:G744)&lt;=100),SUM(E744:G744),IF(AND(E10="*TEST",F744="",E744&lt;=30,G744&lt;=70),SUM(E744:G744),IF(AND(E10="*TEST",F744&lt;=20,E744&lt;=20,G744&lt;=60),SUM(E744:G744),IF(AND(E10="*TEST",F744="-",E744&lt;=20,G744&lt;=60),SUM(E744:G744),"ERROR")))))))</f>
        <v/>
      </c>
      <c r="I744" s="4" t="str">
        <f>IF(H744="ERROR","ERROR",IF(H744="","",IF(AND(F10="*LAB",J10="RMK1",F744="-"),"F",IF(AND(F10="*LAB",J10="RMK2",F744="-"),"F",IF(AND(F10="*LAB",J10="RMK3",F744="-"),"E",IF(H744&gt;69.5,"A",IF(H744&gt;59.5,"B",IF(H744&gt;49.5,"C",IF(AND(D10="*PROGRAM",J10="RMK1",H744&lt;49.5),"F",IF(AND(D10="*PROGRAM",J10="RMK2",H744&lt;49.5),"F",IF(AND(D10="*PROGRAM",J10="RMK3",H744&lt;49.5),"E",IF(H744&gt;44.5,"D",IF(AND(J10="RMK3",H744&lt;44.5),"E",IF(AND(J10="RMK2",H744&lt;44.5),"F",IF(AND(J10="RMK1",H744&gt;39.5),"E","F")))))))))))))))</f>
        <v/>
      </c>
      <c r="J744" s="23" t="str">
        <f>IF(H744="ERROR","ERROR",IF(I744="","",IF(AND(J10="RMK3",I744="E",K744&lt;&gt;""),"*FAIL",IF(AND(J10="RMK1",I744="F",K744&lt;&gt;""),"*FAIL",IF(AND(J10="RMK2",I744="F",K744&lt;&gt;""),"*FAIL",IF(AND(J10="RMK1",K744&lt;&gt;""),"*PASS",IF(AND(J10="RMK2",K744&lt;&gt;""),"*PASS",IF(AND(J10="RMK3",K744&lt;&gt;""),"*PASS",IF(AND(J10="RMK3",I744="E"),"FAIL",IF(AND(J10="RMK1",I744="F"),"FAIL",IF(AND(J10="RMK2",I744="F"),"FAIL",IF(J10="RMK1","PASS",IF(J10="RMK2","PASS",IF(J10="RMK3","PASS","ERROR"))))))))))))))</f>
        <v/>
      </c>
      <c r="K744" s="22" t="str">
        <f>IF(Sheet1!I507="","",Sheet1!I507)</f>
        <v/>
      </c>
    </row>
    <row r="745" spans="1:11" x14ac:dyDescent="0.35">
      <c r="A745" s="9">
        <v>507</v>
      </c>
      <c r="B745" s="19" t="str">
        <f>IF(Sheet1!B508="","",Sheet1!B508)</f>
        <v/>
      </c>
      <c r="C745" s="4" t="str">
        <f>IF(Sheet1!C508="","",Sheet1!C508)</f>
        <v/>
      </c>
      <c r="D745" s="4" t="str">
        <f>IF(Sheet1!D508="","",Sheet1!D508)</f>
        <v/>
      </c>
      <c r="E745" s="4" t="str">
        <f>IF(Sheet1!E508="","",Sheet1!E508)</f>
        <v/>
      </c>
      <c r="F745" s="4" t="str">
        <f>IF(Sheet1!F508="","",Sheet1!F508)</f>
        <v/>
      </c>
      <c r="G745" s="4" t="str">
        <f>IF(Sheet1!G508="","",Sheet1!G508)</f>
        <v/>
      </c>
      <c r="H745" s="13" t="str">
        <f>IF(AND(E745="",F745="",G745=""),"",IF(K745&lt;&gt;"",SUM(E745:G745)+K745,IF(SUM(E745:G745)&gt;100,"ERROR",IF(AND(E10="TEST",SUM(E745:G745)&lt;=100),SUM(E745:G745),IF(AND(E10="*TEST",F745="",E745&lt;=30,G745&lt;=70),SUM(E745:G745),IF(AND(E10="*TEST",F745&lt;=20,E745&lt;=20,G745&lt;=60),SUM(E745:G745),IF(AND(E10="*TEST",F745="-",E745&lt;=20,G745&lt;=60),SUM(E745:G745),"ERROR")))))))</f>
        <v/>
      </c>
      <c r="I745" s="4" t="str">
        <f>IF(H745="ERROR","ERROR",IF(H745="","",IF(AND(F10="*LAB",J10="RMK1",F745="-"),"F",IF(AND(F10="*LAB",J10="RMK2",F745="-"),"F",IF(AND(F10="*LAB",J10="RMK3",F745="-"),"E",IF(H745&gt;69.5,"A",IF(H745&gt;59.5,"B",IF(H745&gt;49.5,"C",IF(AND(D10="*PROGRAM",J10="RMK1",H745&lt;49.5),"F",IF(AND(D10="*PROGRAM",J10="RMK2",H745&lt;49.5),"F",IF(AND(D10="*PROGRAM",J10="RMK3",H745&lt;49.5),"E",IF(H745&gt;44.5,"D",IF(AND(J10="RMK3",H745&lt;44.5),"E",IF(AND(J10="RMK2",H745&lt;44.5),"F",IF(AND(J10="RMK1",H745&gt;39.5),"E","F")))))))))))))))</f>
        <v/>
      </c>
      <c r="J745" s="23" t="str">
        <f>IF(H745="ERROR","ERROR",IF(I745="","",IF(AND(J10="RMK3",I745="E",K745&lt;&gt;""),"*FAIL",IF(AND(J10="RMK1",I745="F",K745&lt;&gt;""),"*FAIL",IF(AND(J10="RMK2",I745="F",K745&lt;&gt;""),"*FAIL",IF(AND(J10="RMK1",K745&lt;&gt;""),"*PASS",IF(AND(J10="RMK2",K745&lt;&gt;""),"*PASS",IF(AND(J10="RMK3",K745&lt;&gt;""),"*PASS",IF(AND(J10="RMK3",I745="E"),"FAIL",IF(AND(J10="RMK1",I745="F"),"FAIL",IF(AND(J10="RMK2",I745="F"),"FAIL",IF(J10="RMK1","PASS",IF(J10="RMK2","PASS",IF(J10="RMK3","PASS","ERROR"))))))))))))))</f>
        <v/>
      </c>
      <c r="K745" s="22" t="str">
        <f>IF(Sheet1!I508="","",Sheet1!I508)</f>
        <v/>
      </c>
    </row>
    <row r="746" spans="1:11" x14ac:dyDescent="0.35">
      <c r="A746" s="4">
        <v>508</v>
      </c>
      <c r="B746" s="19" t="str">
        <f>IF(Sheet1!B509="","",Sheet1!B509)</f>
        <v/>
      </c>
      <c r="C746" s="4" t="str">
        <f>IF(Sheet1!C509="","",Sheet1!C509)</f>
        <v/>
      </c>
      <c r="D746" s="4" t="str">
        <f>IF(Sheet1!D509="","",Sheet1!D509)</f>
        <v/>
      </c>
      <c r="E746" s="4" t="str">
        <f>IF(Sheet1!E509="","",Sheet1!E509)</f>
        <v/>
      </c>
      <c r="F746" s="4" t="str">
        <f>IF(Sheet1!F509="","",Sheet1!F509)</f>
        <v/>
      </c>
      <c r="G746" s="4" t="str">
        <f>IF(Sheet1!G509="","",Sheet1!G509)</f>
        <v/>
      </c>
      <c r="H746" s="13" t="str">
        <f>IF(AND(E746="",F746="",G746=""),"",IF(K746&lt;&gt;"",SUM(E746:G746)+K746,IF(SUM(E746:G746)&gt;100,"ERROR",IF(AND(E10="TEST",SUM(E746:G746)&lt;=100),SUM(E746:G746),IF(AND(E10="*TEST",F746="",E746&lt;=30,G746&lt;=70),SUM(E746:G746),IF(AND(E10="*TEST",F746&lt;=20,E746&lt;=20,G746&lt;=60),SUM(E746:G746),IF(AND(E10="*TEST",F746="-",E746&lt;=20,G746&lt;=60),SUM(E746:G746),"ERROR")))))))</f>
        <v/>
      </c>
      <c r="I746" s="4" t="str">
        <f>IF(H746="ERROR","ERROR",IF(H746="","",IF(AND(F10="*LAB",J10="RMK1",F746="-"),"F",IF(AND(F10="*LAB",J10="RMK2",F746="-"),"F",IF(AND(F10="*LAB",J10="RMK3",F746="-"),"E",IF(H746&gt;69.5,"A",IF(H746&gt;59.5,"B",IF(H746&gt;49.5,"C",IF(AND(D10="*PROGRAM",J10="RMK1",H746&lt;49.5),"F",IF(AND(D10="*PROGRAM",J10="RMK2",H746&lt;49.5),"F",IF(AND(D10="*PROGRAM",J10="RMK3",H746&lt;49.5),"E",IF(H746&gt;44.5,"D",IF(AND(J10="RMK3",H746&lt;44.5),"E",IF(AND(J10="RMK2",H746&lt;44.5),"F",IF(AND(J10="RMK1",H746&gt;39.5),"E","F")))))))))))))))</f>
        <v/>
      </c>
      <c r="J746" s="23" t="str">
        <f>IF(H746="ERROR","ERROR",IF(I746="","",IF(AND(J10="RMK3",I746="E",K746&lt;&gt;""),"*FAIL",IF(AND(J10="RMK1",I746="F",K746&lt;&gt;""),"*FAIL",IF(AND(J10="RMK2",I746="F",K746&lt;&gt;""),"*FAIL",IF(AND(J10="RMK1",K746&lt;&gt;""),"*PASS",IF(AND(J10="RMK2",K746&lt;&gt;""),"*PASS",IF(AND(J10="RMK3",K746&lt;&gt;""),"*PASS",IF(AND(J10="RMK3",I746="E"),"FAIL",IF(AND(J10="RMK1",I746="F"),"FAIL",IF(AND(J10="RMK2",I746="F"),"FAIL",IF(J10="RMK1","PASS",IF(J10="RMK2","PASS",IF(J10="RMK3","PASS","ERROR"))))))))))))))</f>
        <v/>
      </c>
      <c r="K746" s="22" t="str">
        <f>IF(Sheet1!I509="","",Sheet1!I509)</f>
        <v/>
      </c>
    </row>
    <row r="747" spans="1:11" x14ac:dyDescent="0.35">
      <c r="A747" s="9">
        <v>509</v>
      </c>
      <c r="B747" s="19" t="str">
        <f>IF(Sheet1!B510="","",Sheet1!B510)</f>
        <v/>
      </c>
      <c r="C747" s="4" t="str">
        <f>IF(Sheet1!C510="","",Sheet1!C510)</f>
        <v/>
      </c>
      <c r="D747" s="4" t="str">
        <f>IF(Sheet1!D510="","",Sheet1!D510)</f>
        <v/>
      </c>
      <c r="E747" s="4" t="str">
        <f>IF(Sheet1!E510="","",Sheet1!E510)</f>
        <v/>
      </c>
      <c r="F747" s="4" t="str">
        <f>IF(Sheet1!F510="","",Sheet1!F510)</f>
        <v/>
      </c>
      <c r="G747" s="4" t="str">
        <f>IF(Sheet1!G510="","",Sheet1!G510)</f>
        <v/>
      </c>
      <c r="H747" s="13" t="str">
        <f>IF(AND(E747="",F747="",G747=""),"",IF(K747&lt;&gt;"",SUM(E747:G747)+K747,IF(SUM(E747:G747)&gt;100,"ERROR",IF(AND(E10="TEST",SUM(E747:G747)&lt;=100),SUM(E747:G747),IF(AND(E10="*TEST",F747="",E747&lt;=30,G747&lt;=70),SUM(E747:G747),IF(AND(E10="*TEST",F747&lt;=20,E747&lt;=20,G747&lt;=60),SUM(E747:G747),IF(AND(E10="*TEST",F747="-",E747&lt;=20,G747&lt;=60),SUM(E747:G747),"ERROR")))))))</f>
        <v/>
      </c>
      <c r="I747" s="4" t="str">
        <f>IF(H747="ERROR","ERROR",IF(H747="","",IF(AND(F10="*LAB",J10="RMK1",F747="-"),"F",IF(AND(F10="*LAB",J10="RMK2",F747="-"),"F",IF(AND(F10="*LAB",J10="RMK3",F747="-"),"E",IF(H747&gt;69.5,"A",IF(H747&gt;59.5,"B",IF(H747&gt;49.5,"C",IF(AND(D10="*PROGRAM",J10="RMK1",H747&lt;49.5),"F",IF(AND(D10="*PROGRAM",J10="RMK2",H747&lt;49.5),"F",IF(AND(D10="*PROGRAM",J10="RMK3",H747&lt;49.5),"E",IF(H747&gt;44.5,"D",IF(AND(J10="RMK3",H747&lt;44.5),"E",IF(AND(J10="RMK2",H747&lt;44.5),"F",IF(AND(J10="RMK1",H747&gt;39.5),"E","F")))))))))))))))</f>
        <v/>
      </c>
      <c r="J747" s="23" t="str">
        <f>IF(H747="ERROR","ERROR",IF(I747="","",IF(AND(J10="RMK3",I747="E",K747&lt;&gt;""),"*FAIL",IF(AND(J10="RMK1",I747="F",K747&lt;&gt;""),"*FAIL",IF(AND(J10="RMK2",I747="F",K747&lt;&gt;""),"*FAIL",IF(AND(J10="RMK1",K747&lt;&gt;""),"*PASS",IF(AND(J10="RMK2",K747&lt;&gt;""),"*PASS",IF(AND(J10="RMK3",K747&lt;&gt;""),"*PASS",IF(AND(J10="RMK3",I747="E"),"FAIL",IF(AND(J10="RMK1",I747="F"),"FAIL",IF(AND(J10="RMK2",I747="F"),"FAIL",IF(J10="RMK1","PASS",IF(J10="RMK2","PASS",IF(J10="RMK3","PASS","ERROR"))))))))))))))</f>
        <v/>
      </c>
      <c r="K747" s="22" t="str">
        <f>IF(Sheet1!I510="","",Sheet1!I510)</f>
        <v/>
      </c>
    </row>
    <row r="748" spans="1:11" x14ac:dyDescent="0.35">
      <c r="A748" s="4">
        <v>510</v>
      </c>
      <c r="B748" s="19" t="str">
        <f>IF(Sheet1!B511="","",Sheet1!B511)</f>
        <v/>
      </c>
      <c r="C748" s="4" t="str">
        <f>IF(Sheet1!C511="","",Sheet1!C511)</f>
        <v/>
      </c>
      <c r="D748" s="4" t="str">
        <f>IF(Sheet1!D511="","",Sheet1!D511)</f>
        <v/>
      </c>
      <c r="E748" s="4" t="str">
        <f>IF(Sheet1!E511="","",Sheet1!E511)</f>
        <v/>
      </c>
      <c r="F748" s="4" t="str">
        <f>IF(Sheet1!F511="","",Sheet1!F511)</f>
        <v/>
      </c>
      <c r="G748" s="4" t="str">
        <f>IF(Sheet1!G511="","",Sheet1!G511)</f>
        <v/>
      </c>
      <c r="H748" s="13" t="str">
        <f>IF(AND(E748="",F748="",G748=""),"",IF(K748&lt;&gt;"",SUM(E748:G748)+K748,IF(SUM(E748:G748)&gt;100,"ERROR",IF(AND(E10="TEST",SUM(E748:G748)&lt;=100),SUM(E748:G748),IF(AND(E10="*TEST",F748="",E748&lt;=30,G748&lt;=70),SUM(E748:G748),IF(AND(E10="*TEST",F748&lt;=20,E748&lt;=20,G748&lt;=60),SUM(E748:G748),IF(AND(E10="*TEST",F748="-",E748&lt;=20,G748&lt;=60),SUM(E748:G748),"ERROR")))))))</f>
        <v/>
      </c>
      <c r="I748" s="4" t="str">
        <f>IF(H748="ERROR","ERROR",IF(H748="","",IF(AND(F10="*LAB",J10="RMK1",F748="-"),"F",IF(AND(F10="*LAB",J10="RMK2",F748="-"),"F",IF(AND(F10="*LAB",J10="RMK3",F748="-"),"E",IF(H748&gt;69.5,"A",IF(H748&gt;59.5,"B",IF(H748&gt;49.5,"C",IF(AND(D10="*PROGRAM",J10="RMK1",H748&lt;49.5),"F",IF(AND(D10="*PROGRAM",J10="RMK2",H748&lt;49.5),"F",IF(AND(D10="*PROGRAM",J10="RMK3",H748&lt;49.5),"E",IF(H748&gt;44.5,"D",IF(AND(J10="RMK3",H748&lt;44.5),"E",IF(AND(J10="RMK2",H748&lt;44.5),"F",IF(AND(J10="RMK1",H748&gt;39.5),"E","F")))))))))))))))</f>
        <v/>
      </c>
      <c r="J748" s="23" t="str">
        <f>IF(H748="ERROR","ERROR",IF(I748="","",IF(AND(J10="RMK3",I748="E",K748&lt;&gt;""),"*FAIL",IF(AND(J10="RMK1",I748="F",K748&lt;&gt;""),"*FAIL",IF(AND(J10="RMK2",I748="F",K748&lt;&gt;""),"*FAIL",IF(AND(J10="RMK1",K748&lt;&gt;""),"*PASS",IF(AND(J10="RMK2",K748&lt;&gt;""),"*PASS",IF(AND(J10="RMK3",K748&lt;&gt;""),"*PASS",IF(AND(J10="RMK3",I748="E"),"FAIL",IF(AND(J10="RMK1",I748="F"),"FAIL",IF(AND(J10="RMK2",I748="F"),"FAIL",IF(J10="RMK1","PASS",IF(J10="RMK2","PASS",IF(J10="RMK3","PASS","ERROR"))))))))))))))</f>
        <v/>
      </c>
      <c r="K748" s="22" t="str">
        <f>IF(Sheet1!I511="","",Sheet1!I511)</f>
        <v/>
      </c>
    </row>
    <row r="749" spans="1:11" x14ac:dyDescent="0.35">
      <c r="A749" s="9">
        <v>511</v>
      </c>
      <c r="B749" s="19" t="str">
        <f>IF(Sheet1!B512="","",Sheet1!B512)</f>
        <v/>
      </c>
      <c r="C749" s="4" t="str">
        <f>IF(Sheet1!C512="","",Sheet1!C512)</f>
        <v/>
      </c>
      <c r="D749" s="4" t="str">
        <f>IF(Sheet1!D512="","",Sheet1!D512)</f>
        <v/>
      </c>
      <c r="E749" s="4" t="str">
        <f>IF(Sheet1!E512="","",Sheet1!E512)</f>
        <v/>
      </c>
      <c r="F749" s="4" t="str">
        <f>IF(Sheet1!F512="","",Sheet1!F512)</f>
        <v/>
      </c>
      <c r="G749" s="4" t="str">
        <f>IF(Sheet1!G512="","",Sheet1!G512)</f>
        <v/>
      </c>
      <c r="H749" s="13" t="str">
        <f>IF(AND(E749="",F749="",G749=""),"",IF(K749&lt;&gt;"",SUM(E749:G749)+K749,IF(SUM(E749:G749)&gt;100,"ERROR",IF(AND(E10="TEST",SUM(E749:G749)&lt;=100),SUM(E749:G749),IF(AND(E10="*TEST",F749="",E749&lt;=30,G749&lt;=70),SUM(E749:G749),IF(AND(E10="*TEST",F749&lt;=20,E749&lt;=20,G749&lt;=60),SUM(E749:G749),IF(AND(E10="*TEST",F749="-",E749&lt;=20,G749&lt;=60),SUM(E749:G749),"ERROR")))))))</f>
        <v/>
      </c>
      <c r="I749" s="4" t="str">
        <f>IF(H749="ERROR","ERROR",IF(H749="","",IF(AND(F10="*LAB",J10="RMK1",F749="-"),"F",IF(AND(F10="*LAB",J10="RMK2",F749="-"),"F",IF(AND(F10="*LAB",J10="RMK3",F749="-"),"E",IF(H749&gt;69.5,"A",IF(H749&gt;59.5,"B",IF(H749&gt;49.5,"C",IF(AND(D10="*PROGRAM",J10="RMK1",H749&lt;49.5),"F",IF(AND(D10="*PROGRAM",J10="RMK2",H749&lt;49.5),"F",IF(AND(D10="*PROGRAM",J10="RMK3",H749&lt;49.5),"E",IF(H749&gt;44.5,"D",IF(AND(J10="RMK3",H749&lt;44.5),"E",IF(AND(J10="RMK2",H749&lt;44.5),"F",IF(AND(J10="RMK1",H749&gt;39.5),"E","F")))))))))))))))</f>
        <v/>
      </c>
      <c r="J749" s="23" t="str">
        <f>IF(H749="ERROR","ERROR",IF(I749="","",IF(AND(J10="RMK3",I749="E",K749&lt;&gt;""),"*FAIL",IF(AND(J10="RMK1",I749="F",K749&lt;&gt;""),"*FAIL",IF(AND(J10="RMK2",I749="F",K749&lt;&gt;""),"*FAIL",IF(AND(J10="RMK1",K749&lt;&gt;""),"*PASS",IF(AND(J10="RMK2",K749&lt;&gt;""),"*PASS",IF(AND(J10="RMK3",K749&lt;&gt;""),"*PASS",IF(AND(J10="RMK3",I749="E"),"FAIL",IF(AND(J10="RMK1",I749="F"),"FAIL",IF(AND(J10="RMK2",I749="F"),"FAIL",IF(J10="RMK1","PASS",IF(J10="RMK2","PASS",IF(J10="RMK3","PASS","ERROR"))))))))))))))</f>
        <v/>
      </c>
      <c r="K749" s="22" t="str">
        <f>IF(Sheet1!I512="","",Sheet1!I512)</f>
        <v/>
      </c>
    </row>
    <row r="750" spans="1:11" x14ac:dyDescent="0.35">
      <c r="A750" s="4">
        <v>512</v>
      </c>
      <c r="B750" s="19" t="str">
        <f>IF(Sheet1!B513="","",Sheet1!B513)</f>
        <v/>
      </c>
      <c r="C750" s="4" t="str">
        <f>IF(Sheet1!C513="","",Sheet1!C513)</f>
        <v/>
      </c>
      <c r="D750" s="4" t="str">
        <f>IF(Sheet1!D513="","",Sheet1!D513)</f>
        <v/>
      </c>
      <c r="E750" s="4" t="str">
        <f>IF(Sheet1!E513="","",Sheet1!E513)</f>
        <v/>
      </c>
      <c r="F750" s="4" t="str">
        <f>IF(Sheet1!F513="","",Sheet1!F513)</f>
        <v/>
      </c>
      <c r="G750" s="4" t="str">
        <f>IF(Sheet1!G513="","",Sheet1!G513)</f>
        <v/>
      </c>
      <c r="H750" s="13" t="str">
        <f>IF(AND(E750="",F750="",G750=""),"",IF(K750&lt;&gt;"",SUM(E750:G750)+K750,IF(SUM(E750:G750)&gt;100,"ERROR",IF(AND(E10="TEST",SUM(E750:G750)&lt;=100),SUM(E750:G750),IF(AND(E10="*TEST",F750="",E750&lt;=30,G750&lt;=70),SUM(E750:G750),IF(AND(E10="*TEST",F750&lt;=20,E750&lt;=20,G750&lt;=60),SUM(E750:G750),IF(AND(E10="*TEST",F750="-",E750&lt;=20,G750&lt;=60),SUM(E750:G750),"ERROR")))))))</f>
        <v/>
      </c>
      <c r="I750" s="4" t="str">
        <f>IF(H750="ERROR","ERROR",IF(H750="","",IF(AND(F10="*LAB",J10="RMK1",F750="-"),"F",IF(AND(F10="*LAB",J10="RMK2",F750="-"),"F",IF(AND(F10="*LAB",J10="RMK3",F750="-"),"E",IF(H750&gt;69.5,"A",IF(H750&gt;59.5,"B",IF(H750&gt;49.5,"C",IF(AND(D10="*PROGRAM",J10="RMK1",H750&lt;49.5),"F",IF(AND(D10="*PROGRAM",J10="RMK2",H750&lt;49.5),"F",IF(AND(D10="*PROGRAM",J10="RMK3",H750&lt;49.5),"E",IF(H750&gt;44.5,"D",IF(AND(J10="RMK3",H750&lt;44.5),"E",IF(AND(J10="RMK2",H750&lt;44.5),"F",IF(AND(J10="RMK1",H750&gt;39.5),"E","F")))))))))))))))</f>
        <v/>
      </c>
      <c r="J750" s="23" t="str">
        <f>IF(H750="ERROR","ERROR",IF(I750="","",IF(AND(J10="RMK3",I750="E",K750&lt;&gt;""),"*FAIL",IF(AND(J10="RMK1",I750="F",K750&lt;&gt;""),"*FAIL",IF(AND(J10="RMK2",I750="F",K750&lt;&gt;""),"*FAIL",IF(AND(J10="RMK1",K750&lt;&gt;""),"*PASS",IF(AND(J10="RMK2",K750&lt;&gt;""),"*PASS",IF(AND(J10="RMK3",K750&lt;&gt;""),"*PASS",IF(AND(J10="RMK3",I750="E"),"FAIL",IF(AND(J10="RMK1",I750="F"),"FAIL",IF(AND(J10="RMK2",I750="F"),"FAIL",IF(J10="RMK1","PASS",IF(J10="RMK2","PASS",IF(J10="RMK3","PASS","ERROR"))))))))))))))</f>
        <v/>
      </c>
      <c r="K750" s="22" t="str">
        <f>IF(Sheet1!I513="","",Sheet1!I513)</f>
        <v/>
      </c>
    </row>
    <row r="751" spans="1:11" x14ac:dyDescent="0.35">
      <c r="A751" s="9">
        <v>513</v>
      </c>
      <c r="B751" s="19" t="str">
        <f>IF(Sheet1!B514="","",Sheet1!B514)</f>
        <v/>
      </c>
      <c r="C751" s="4" t="str">
        <f>IF(Sheet1!C514="","",Sheet1!C514)</f>
        <v/>
      </c>
      <c r="D751" s="4" t="str">
        <f>IF(Sheet1!D514="","",Sheet1!D514)</f>
        <v/>
      </c>
      <c r="E751" s="4" t="str">
        <f>IF(Sheet1!E514="","",Sheet1!E514)</f>
        <v/>
      </c>
      <c r="F751" s="4" t="str">
        <f>IF(Sheet1!F514="","",Sheet1!F514)</f>
        <v/>
      </c>
      <c r="G751" s="4" t="str">
        <f>IF(Sheet1!G514="","",Sheet1!G514)</f>
        <v/>
      </c>
      <c r="H751" s="13" t="str">
        <f>IF(AND(E751="",F751="",G751=""),"",IF(K751&lt;&gt;"",SUM(E751:G751)+K751,IF(SUM(E751:G751)&gt;100,"ERROR",IF(AND(E10="TEST",SUM(E751:G751)&lt;=100),SUM(E751:G751),IF(AND(E10="*TEST",F751="",E751&lt;=30,G751&lt;=70),SUM(E751:G751),IF(AND(E10="*TEST",F751&lt;=20,E751&lt;=20,G751&lt;=60),SUM(E751:G751),IF(AND(E10="*TEST",F751="-",E751&lt;=20,G751&lt;=60),SUM(E751:G751),"ERROR")))))))</f>
        <v/>
      </c>
      <c r="I751" s="4" t="str">
        <f>IF(H751="ERROR","ERROR",IF(H751="","",IF(AND(F10="*LAB",J10="RMK1",F751="-"),"F",IF(AND(F10="*LAB",J10="RMK2",F751="-"),"F",IF(AND(F10="*LAB",J10="RMK3",F751="-"),"E",IF(H751&gt;69.5,"A",IF(H751&gt;59.5,"B",IF(H751&gt;49.5,"C",IF(AND(D10="*PROGRAM",J10="RMK1",H751&lt;49.5),"F",IF(AND(D10="*PROGRAM",J10="RMK2",H751&lt;49.5),"F",IF(AND(D10="*PROGRAM",J10="RMK3",H751&lt;49.5),"E",IF(H751&gt;44.5,"D",IF(AND(J10="RMK3",H751&lt;44.5),"E",IF(AND(J10="RMK2",H751&lt;44.5),"F",IF(AND(J10="RMK1",H751&gt;39.5),"E","F")))))))))))))))</f>
        <v/>
      </c>
      <c r="J751" s="23" t="str">
        <f>IF(H751="ERROR","ERROR",IF(I751="","",IF(AND(J10="RMK3",I751="E",K751&lt;&gt;""),"*FAIL",IF(AND(J10="RMK1",I751="F",K751&lt;&gt;""),"*FAIL",IF(AND(J10="RMK2",I751="F",K751&lt;&gt;""),"*FAIL",IF(AND(J10="RMK1",K751&lt;&gt;""),"*PASS",IF(AND(J10="RMK2",K751&lt;&gt;""),"*PASS",IF(AND(J10="RMK3",K751&lt;&gt;""),"*PASS",IF(AND(J10="RMK3",I751="E"),"FAIL",IF(AND(J10="RMK1",I751="F"),"FAIL",IF(AND(J10="RMK2",I751="F"),"FAIL",IF(J10="RMK1","PASS",IF(J10="RMK2","PASS",IF(J10="RMK3","PASS","ERROR"))))))))))))))</f>
        <v/>
      </c>
      <c r="K751" s="22" t="str">
        <f>IF(Sheet1!I514="","",Sheet1!I514)</f>
        <v/>
      </c>
    </row>
    <row r="752" spans="1:11" x14ac:dyDescent="0.35">
      <c r="A752" s="4">
        <v>514</v>
      </c>
      <c r="B752" s="19" t="str">
        <f>IF(Sheet1!B515="","",Sheet1!B515)</f>
        <v/>
      </c>
      <c r="C752" s="4" t="str">
        <f>IF(Sheet1!C515="","",Sheet1!C515)</f>
        <v/>
      </c>
      <c r="D752" s="4" t="str">
        <f>IF(Sheet1!D515="","",Sheet1!D515)</f>
        <v/>
      </c>
      <c r="E752" s="4" t="str">
        <f>IF(Sheet1!E515="","",Sheet1!E515)</f>
        <v/>
      </c>
      <c r="F752" s="4" t="str">
        <f>IF(Sheet1!F515="","",Sheet1!F515)</f>
        <v/>
      </c>
      <c r="G752" s="4" t="str">
        <f>IF(Sheet1!G515="","",Sheet1!G515)</f>
        <v/>
      </c>
      <c r="H752" s="13" t="str">
        <f>IF(AND(E752="",F752="",G752=""),"",IF(K752&lt;&gt;"",SUM(E752:G752)+K752,IF(SUM(E752:G752)&gt;100,"ERROR",IF(AND(E10="TEST",SUM(E752:G752)&lt;=100),SUM(E752:G752),IF(AND(E10="*TEST",F752="",E752&lt;=30,G752&lt;=70),SUM(E752:G752),IF(AND(E10="*TEST",F752&lt;=20,E752&lt;=20,G752&lt;=60),SUM(E752:G752),IF(AND(E10="*TEST",F752="-",E752&lt;=20,G752&lt;=60),SUM(E752:G752),"ERROR")))))))</f>
        <v/>
      </c>
      <c r="I752" s="4" t="str">
        <f>IF(H752="ERROR","ERROR",IF(H752="","",IF(AND(F10="*LAB",J10="RMK1",F752="-"),"F",IF(AND(F10="*LAB",J10="RMK2",F752="-"),"F",IF(AND(F10="*LAB",J10="RMK3",F752="-"),"E",IF(H752&gt;69.5,"A",IF(H752&gt;59.5,"B",IF(H752&gt;49.5,"C",IF(AND(D10="*PROGRAM",J10="RMK1",H752&lt;49.5),"F",IF(AND(D10="*PROGRAM",J10="RMK2",H752&lt;49.5),"F",IF(AND(D10="*PROGRAM",J10="RMK3",H752&lt;49.5),"E",IF(H752&gt;44.5,"D",IF(AND(J10="RMK3",H752&lt;44.5),"E",IF(AND(J10="RMK2",H752&lt;44.5),"F",IF(AND(J10="RMK1",H752&gt;39.5),"E","F")))))))))))))))</f>
        <v/>
      </c>
      <c r="J752" s="23" t="str">
        <f>IF(H752="ERROR","ERROR",IF(I752="","",IF(AND(J10="RMK3",I752="E",K752&lt;&gt;""),"*FAIL",IF(AND(J10="RMK1",I752="F",K752&lt;&gt;""),"*FAIL",IF(AND(J10="RMK2",I752="F",K752&lt;&gt;""),"*FAIL",IF(AND(J10="RMK1",K752&lt;&gt;""),"*PASS",IF(AND(J10="RMK2",K752&lt;&gt;""),"*PASS",IF(AND(J10="RMK3",K752&lt;&gt;""),"*PASS",IF(AND(J10="RMK3",I752="E"),"FAIL",IF(AND(J10="RMK1",I752="F"),"FAIL",IF(AND(J10="RMK2",I752="F"),"FAIL",IF(J10="RMK1","PASS",IF(J10="RMK2","PASS",IF(J10="RMK3","PASS","ERROR"))))))))))))))</f>
        <v/>
      </c>
      <c r="K752" s="22" t="str">
        <f>IF(Sheet1!I515="","",Sheet1!I515)</f>
        <v/>
      </c>
    </row>
    <row r="753" spans="1:11" x14ac:dyDescent="0.35">
      <c r="A753" s="9">
        <v>515</v>
      </c>
      <c r="B753" s="19" t="str">
        <f>IF(Sheet1!B516="","",Sheet1!B516)</f>
        <v/>
      </c>
      <c r="C753" s="4" t="str">
        <f>IF(Sheet1!C516="","",Sheet1!C516)</f>
        <v/>
      </c>
      <c r="D753" s="4" t="str">
        <f>IF(Sheet1!D516="","",Sheet1!D516)</f>
        <v/>
      </c>
      <c r="E753" s="4" t="str">
        <f>IF(Sheet1!E516="","",Sheet1!E516)</f>
        <v/>
      </c>
      <c r="F753" s="4" t="str">
        <f>IF(Sheet1!F516="","",Sheet1!F516)</f>
        <v/>
      </c>
      <c r="G753" s="4" t="str">
        <f>IF(Sheet1!G516="","",Sheet1!G516)</f>
        <v/>
      </c>
      <c r="H753" s="13" t="str">
        <f>IF(AND(E753="",F753="",G753=""),"",IF(K753&lt;&gt;"",SUM(E753:G753)+K753,IF(SUM(E753:G753)&gt;100,"ERROR",IF(AND(E10="TEST",SUM(E753:G753)&lt;=100),SUM(E753:G753),IF(AND(E10="*TEST",F753="",E753&lt;=30,G753&lt;=70),SUM(E753:G753),IF(AND(E10="*TEST",F753&lt;=20,E753&lt;=20,G753&lt;=60),SUM(E753:G753),IF(AND(E10="*TEST",F753="-",E753&lt;=20,G753&lt;=60),SUM(E753:G753),"ERROR")))))))</f>
        <v/>
      </c>
      <c r="I753" s="4" t="str">
        <f>IF(H753="ERROR","ERROR",IF(H753="","",IF(AND(F10="*LAB",J10="RMK1",F753="-"),"F",IF(AND(F10="*LAB",J10="RMK2",F753="-"),"F",IF(AND(F10="*LAB",J10="RMK3",F753="-"),"E",IF(H753&gt;69.5,"A",IF(H753&gt;59.5,"B",IF(H753&gt;49.5,"C",IF(AND(D10="*PROGRAM",J10="RMK1",H753&lt;49.5),"F",IF(AND(D10="*PROGRAM",J10="RMK2",H753&lt;49.5),"F",IF(AND(D10="*PROGRAM",J10="RMK3",H753&lt;49.5),"E",IF(H753&gt;44.5,"D",IF(AND(J10="RMK3",H753&lt;44.5),"E",IF(AND(J10="RMK2",H753&lt;44.5),"F",IF(AND(J10="RMK1",H753&gt;39.5),"E","F")))))))))))))))</f>
        <v/>
      </c>
      <c r="J753" s="23" t="str">
        <f>IF(H753="ERROR","ERROR",IF(I753="","",IF(AND(J10="RMK3",I753="E",K753&lt;&gt;""),"*FAIL",IF(AND(J10="RMK1",I753="F",K753&lt;&gt;""),"*FAIL",IF(AND(J10="RMK2",I753="F",K753&lt;&gt;""),"*FAIL",IF(AND(J10="RMK1",K753&lt;&gt;""),"*PASS",IF(AND(J10="RMK2",K753&lt;&gt;""),"*PASS",IF(AND(J10="RMK3",K753&lt;&gt;""),"*PASS",IF(AND(J10="RMK3",I753="E"),"FAIL",IF(AND(J10="RMK1",I753="F"),"FAIL",IF(AND(J10="RMK2",I753="F"),"FAIL",IF(J10="RMK1","PASS",IF(J10="RMK2","PASS",IF(J10="RMK3","PASS","ERROR"))))))))))))))</f>
        <v/>
      </c>
      <c r="K753" s="22" t="str">
        <f>IF(Sheet1!I516="","",Sheet1!I516)</f>
        <v/>
      </c>
    </row>
    <row r="754" spans="1:11" x14ac:dyDescent="0.35">
      <c r="A754" s="4">
        <v>516</v>
      </c>
      <c r="B754" s="19" t="str">
        <f>IF(Sheet1!B517="","",Sheet1!B517)</f>
        <v/>
      </c>
      <c r="C754" s="4" t="str">
        <f>IF(Sheet1!C517="","",Sheet1!C517)</f>
        <v/>
      </c>
      <c r="D754" s="4" t="str">
        <f>IF(Sheet1!D517="","",Sheet1!D517)</f>
        <v/>
      </c>
      <c r="E754" s="4" t="str">
        <f>IF(Sheet1!E517="","",Sheet1!E517)</f>
        <v/>
      </c>
      <c r="F754" s="4" t="str">
        <f>IF(Sheet1!F517="","",Sheet1!F517)</f>
        <v/>
      </c>
      <c r="G754" s="4" t="str">
        <f>IF(Sheet1!G517="","",Sheet1!G517)</f>
        <v/>
      </c>
      <c r="H754" s="13" t="str">
        <f>IF(AND(E754="",F754="",G754=""),"",IF(K754&lt;&gt;"",SUM(E754:G754)+K754,IF(SUM(E754:G754)&gt;100,"ERROR",IF(AND(E10="TEST",SUM(E754:G754)&lt;=100),SUM(E754:G754),IF(AND(E10="*TEST",F754="",E754&lt;=30,G754&lt;=70),SUM(E754:G754),IF(AND(E10="*TEST",F754&lt;=20,E754&lt;=20,G754&lt;=60),SUM(E754:G754),IF(AND(E10="*TEST",F754="-",E754&lt;=20,G754&lt;=60),SUM(E754:G754),"ERROR")))))))</f>
        <v/>
      </c>
      <c r="I754" s="4" t="str">
        <f>IF(H754="ERROR","ERROR",IF(H754="","",IF(AND(F10="*LAB",J10="RMK1",F754="-"),"F",IF(AND(F10="*LAB",J10="RMK2",F754="-"),"F",IF(AND(F10="*LAB",J10="RMK3",F754="-"),"E",IF(H754&gt;69.5,"A",IF(H754&gt;59.5,"B",IF(H754&gt;49.5,"C",IF(AND(D10="*PROGRAM",J10="RMK1",H754&lt;49.5),"F",IF(AND(D10="*PROGRAM",J10="RMK2",H754&lt;49.5),"F",IF(AND(D10="*PROGRAM",J10="RMK3",H754&lt;49.5),"E",IF(H754&gt;44.5,"D",IF(AND(J10="RMK3",H754&lt;44.5),"E",IF(AND(J10="RMK2",H754&lt;44.5),"F",IF(AND(J10="RMK1",H754&gt;39.5),"E","F")))))))))))))))</f>
        <v/>
      </c>
      <c r="J754" s="23" t="str">
        <f>IF(H754="ERROR","ERROR",IF(I754="","",IF(AND(J10="RMK3",I754="E",K754&lt;&gt;""),"*FAIL",IF(AND(J10="RMK1",I754="F",K754&lt;&gt;""),"*FAIL",IF(AND(J10="RMK2",I754="F",K754&lt;&gt;""),"*FAIL",IF(AND(J10="RMK1",K754&lt;&gt;""),"*PASS",IF(AND(J10="RMK2",K754&lt;&gt;""),"*PASS",IF(AND(J10="RMK3",K754&lt;&gt;""),"*PASS",IF(AND(J10="RMK3",I754="E"),"FAIL",IF(AND(J10="RMK1",I754="F"),"FAIL",IF(AND(J10="RMK2",I754="F"),"FAIL",IF(J10="RMK1","PASS",IF(J10="RMK2","PASS",IF(J10="RMK3","PASS","ERROR"))))))))))))))</f>
        <v/>
      </c>
      <c r="K754" s="22" t="str">
        <f>IF(Sheet1!I517="","",Sheet1!I517)</f>
        <v/>
      </c>
    </row>
    <row r="755" spans="1:11" x14ac:dyDescent="0.35">
      <c r="A755" s="9">
        <v>517</v>
      </c>
      <c r="B755" s="19" t="str">
        <f>IF(Sheet1!B518="","",Sheet1!B518)</f>
        <v/>
      </c>
      <c r="C755" s="4" t="str">
        <f>IF(Sheet1!C518="","",Sheet1!C518)</f>
        <v/>
      </c>
      <c r="D755" s="4" t="str">
        <f>IF(Sheet1!D518="","",Sheet1!D518)</f>
        <v/>
      </c>
      <c r="E755" s="4" t="str">
        <f>IF(Sheet1!E518="","",Sheet1!E518)</f>
        <v/>
      </c>
      <c r="F755" s="4" t="str">
        <f>IF(Sheet1!F518="","",Sheet1!F518)</f>
        <v/>
      </c>
      <c r="G755" s="4" t="str">
        <f>IF(Sheet1!G518="","",Sheet1!G518)</f>
        <v/>
      </c>
      <c r="H755" s="13" t="str">
        <f>IF(AND(E755="",F755="",G755=""),"",IF(K755&lt;&gt;"",SUM(E755:G755)+K755,IF(SUM(E755:G755)&gt;100,"ERROR",IF(AND(E10="TEST",SUM(E755:G755)&lt;=100),SUM(E755:G755),IF(AND(E10="*TEST",F755="",E755&lt;=30,G755&lt;=70),SUM(E755:G755),IF(AND(E10="*TEST",F755&lt;=20,E755&lt;=20,G755&lt;=60),SUM(E755:G755),IF(AND(E10="*TEST",F755="-",E755&lt;=20,G755&lt;=60),SUM(E755:G755),"ERROR")))))))</f>
        <v/>
      </c>
      <c r="I755" s="4" t="str">
        <f>IF(H755="ERROR","ERROR",IF(H755="","",IF(AND(F10="*LAB",J10="RMK1",F755="-"),"F",IF(AND(F10="*LAB",J10="RMK2",F755="-"),"F",IF(AND(F10="*LAB",J10="RMK3",F755="-"),"E",IF(H755&gt;69.5,"A",IF(H755&gt;59.5,"B",IF(H755&gt;49.5,"C",IF(AND(D10="*PROGRAM",J10="RMK1",H755&lt;49.5),"F",IF(AND(D10="*PROGRAM",J10="RMK2",H755&lt;49.5),"F",IF(AND(D10="*PROGRAM",J10="RMK3",H755&lt;49.5),"E",IF(H755&gt;44.5,"D",IF(AND(J10="RMK3",H755&lt;44.5),"E",IF(AND(J10="RMK2",H755&lt;44.5),"F",IF(AND(J10="RMK1",H755&gt;39.5),"E","F")))))))))))))))</f>
        <v/>
      </c>
      <c r="J755" s="23" t="str">
        <f>IF(H755="ERROR","ERROR",IF(I755="","",IF(AND(J10="RMK3",I755="E",K755&lt;&gt;""),"*FAIL",IF(AND(J10="RMK1",I755="F",K755&lt;&gt;""),"*FAIL",IF(AND(J10="RMK2",I755="F",K755&lt;&gt;""),"*FAIL",IF(AND(J10="RMK1",K755&lt;&gt;""),"*PASS",IF(AND(J10="RMK2",K755&lt;&gt;""),"*PASS",IF(AND(J10="RMK3",K755&lt;&gt;""),"*PASS",IF(AND(J10="RMK3",I755="E"),"FAIL",IF(AND(J10="RMK1",I755="F"),"FAIL",IF(AND(J10="RMK2",I755="F"),"FAIL",IF(J10="RMK1","PASS",IF(J10="RMK2","PASS",IF(J10="RMK3","PASS","ERROR"))))))))))))))</f>
        <v/>
      </c>
      <c r="K755" s="22" t="str">
        <f>IF(Sheet1!I518="","",Sheet1!I518)</f>
        <v/>
      </c>
    </row>
    <row r="756" spans="1:11" x14ac:dyDescent="0.35">
      <c r="A756" s="4">
        <v>518</v>
      </c>
      <c r="B756" s="19" t="str">
        <f>IF(Sheet1!B519="","",Sheet1!B519)</f>
        <v/>
      </c>
      <c r="C756" s="4" t="str">
        <f>IF(Sheet1!C519="","",Sheet1!C519)</f>
        <v/>
      </c>
      <c r="D756" s="4" t="str">
        <f>IF(Sheet1!D519="","",Sheet1!D519)</f>
        <v/>
      </c>
      <c r="E756" s="4" t="str">
        <f>IF(Sheet1!E519="","",Sheet1!E519)</f>
        <v/>
      </c>
      <c r="F756" s="4" t="str">
        <f>IF(Sheet1!F519="","",Sheet1!F519)</f>
        <v/>
      </c>
      <c r="G756" s="4" t="str">
        <f>IF(Sheet1!G519="","",Sheet1!G519)</f>
        <v/>
      </c>
      <c r="H756" s="13" t="str">
        <f>IF(AND(E756="",F756="",G756=""),"",IF(K756&lt;&gt;"",SUM(E756:G756)+K756,IF(SUM(E756:G756)&gt;100,"ERROR",IF(AND(E10="TEST",SUM(E756:G756)&lt;=100),SUM(E756:G756),IF(AND(E10="*TEST",F756="",E756&lt;=30,G756&lt;=70),SUM(E756:G756),IF(AND(E10="*TEST",F756&lt;=20,E756&lt;=20,G756&lt;=60),SUM(E756:G756),IF(AND(E10="*TEST",F756="-",E756&lt;=20,G756&lt;=60),SUM(E756:G756),"ERROR")))))))</f>
        <v/>
      </c>
      <c r="I756" s="4" t="str">
        <f>IF(H756="ERROR","ERROR",IF(H756="","",IF(AND(F10="*LAB",J10="RMK1",F756="-"),"F",IF(AND(F10="*LAB",J10="RMK2",F756="-"),"F",IF(AND(F10="*LAB",J10="RMK3",F756="-"),"E",IF(H756&gt;69.5,"A",IF(H756&gt;59.5,"B",IF(H756&gt;49.5,"C",IF(AND(D10="*PROGRAM",J10="RMK1",H756&lt;49.5),"F",IF(AND(D10="*PROGRAM",J10="RMK2",H756&lt;49.5),"F",IF(AND(D10="*PROGRAM",J10="RMK3",H756&lt;49.5),"E",IF(H756&gt;44.5,"D",IF(AND(J10="RMK3",H756&lt;44.5),"E",IF(AND(J10="RMK2",H756&lt;44.5),"F",IF(AND(J10="RMK1",H756&gt;39.5),"E","F")))))))))))))))</f>
        <v/>
      </c>
      <c r="J756" s="23" t="str">
        <f>IF(H756="ERROR","ERROR",IF(I756="","",IF(AND(J10="RMK3",I756="E",K756&lt;&gt;""),"*FAIL",IF(AND(J10="RMK1",I756="F",K756&lt;&gt;""),"*FAIL",IF(AND(J10="RMK2",I756="F",K756&lt;&gt;""),"*FAIL",IF(AND(J10="RMK1",K756&lt;&gt;""),"*PASS",IF(AND(J10="RMK2",K756&lt;&gt;""),"*PASS",IF(AND(J10="RMK3",K756&lt;&gt;""),"*PASS",IF(AND(J10="RMK3",I756="E"),"FAIL",IF(AND(J10="RMK1",I756="F"),"FAIL",IF(AND(J10="RMK2",I756="F"),"FAIL",IF(J10="RMK1","PASS",IF(J10="RMK2","PASS",IF(J10="RMK3","PASS","ERROR"))))))))))))))</f>
        <v/>
      </c>
      <c r="K756" s="22" t="str">
        <f>IF(Sheet1!I519="","",Sheet1!I519)</f>
        <v/>
      </c>
    </row>
    <row r="757" spans="1:11" x14ac:dyDescent="0.35">
      <c r="A757" s="9">
        <v>519</v>
      </c>
      <c r="B757" s="19" t="str">
        <f>IF(Sheet1!B520="","",Sheet1!B520)</f>
        <v/>
      </c>
      <c r="C757" s="4" t="str">
        <f>IF(Sheet1!C520="","",Sheet1!C520)</f>
        <v/>
      </c>
      <c r="D757" s="4" t="str">
        <f>IF(Sheet1!D520="","",Sheet1!D520)</f>
        <v/>
      </c>
      <c r="E757" s="4" t="str">
        <f>IF(Sheet1!E520="","",Sheet1!E520)</f>
        <v/>
      </c>
      <c r="F757" s="4" t="str">
        <f>IF(Sheet1!F520="","",Sheet1!F520)</f>
        <v/>
      </c>
      <c r="G757" s="4" t="str">
        <f>IF(Sheet1!G520="","",Sheet1!G520)</f>
        <v/>
      </c>
      <c r="H757" s="13" t="str">
        <f>IF(AND(E757="",F757="",G757=""),"",IF(K757&lt;&gt;"",SUM(E757:G757)+K757,IF(SUM(E757:G757)&gt;100,"ERROR",IF(AND(E10="TEST",SUM(E757:G757)&lt;=100),SUM(E757:G757),IF(AND(E10="*TEST",F757="",E757&lt;=30,G757&lt;=70),SUM(E757:G757),IF(AND(E10="*TEST",F757&lt;=20,E757&lt;=20,G757&lt;=60),SUM(E757:G757),IF(AND(E10="*TEST",F757="-",E757&lt;=20,G757&lt;=60),SUM(E757:G757),"ERROR")))))))</f>
        <v/>
      </c>
      <c r="I757" s="4" t="str">
        <f>IF(H757="ERROR","ERROR",IF(H757="","",IF(AND(F10="*LAB",J10="RMK1",F757="-"),"F",IF(AND(F10="*LAB",J10="RMK2",F757="-"),"F",IF(AND(F10="*LAB",J10="RMK3",F757="-"),"E",IF(H757&gt;69.5,"A",IF(H757&gt;59.5,"B",IF(H757&gt;49.5,"C",IF(AND(D10="*PROGRAM",J10="RMK1",H757&lt;49.5),"F",IF(AND(D10="*PROGRAM",J10="RMK2",H757&lt;49.5),"F",IF(AND(D10="*PROGRAM",J10="RMK3",H757&lt;49.5),"E",IF(H757&gt;44.5,"D",IF(AND(J10="RMK3",H757&lt;44.5),"E",IF(AND(J10="RMK2",H757&lt;44.5),"F",IF(AND(J10="RMK1",H757&gt;39.5),"E","F")))))))))))))))</f>
        <v/>
      </c>
      <c r="J757" s="23" t="str">
        <f>IF(H757="ERROR","ERROR",IF(I757="","",IF(AND(J10="RMK3",I757="E",K757&lt;&gt;""),"*FAIL",IF(AND(J10="RMK1",I757="F",K757&lt;&gt;""),"*FAIL",IF(AND(J10="RMK2",I757="F",K757&lt;&gt;""),"*FAIL",IF(AND(J10="RMK1",K757&lt;&gt;""),"*PASS",IF(AND(J10="RMK2",K757&lt;&gt;""),"*PASS",IF(AND(J10="RMK3",K757&lt;&gt;""),"*PASS",IF(AND(J10="RMK3",I757="E"),"FAIL",IF(AND(J10="RMK1",I757="F"),"FAIL",IF(AND(J10="RMK2",I757="F"),"FAIL",IF(J10="RMK1","PASS",IF(J10="RMK2","PASS",IF(J10="RMK3","PASS","ERROR"))))))))))))))</f>
        <v/>
      </c>
      <c r="K757" s="22" t="str">
        <f>IF(Sheet1!I520="","",Sheet1!I520)</f>
        <v/>
      </c>
    </row>
    <row r="758" spans="1:11" x14ac:dyDescent="0.35">
      <c r="A758" s="4">
        <v>520</v>
      </c>
      <c r="B758" s="19" t="str">
        <f>IF(Sheet1!B521="","",Sheet1!B521)</f>
        <v/>
      </c>
      <c r="C758" s="4" t="str">
        <f>IF(Sheet1!C521="","",Sheet1!C521)</f>
        <v/>
      </c>
      <c r="D758" s="4" t="str">
        <f>IF(Sheet1!D521="","",Sheet1!D521)</f>
        <v/>
      </c>
      <c r="E758" s="4" t="str">
        <f>IF(Sheet1!E521="","",Sheet1!E521)</f>
        <v/>
      </c>
      <c r="F758" s="4" t="str">
        <f>IF(Sheet1!F521="","",Sheet1!F521)</f>
        <v/>
      </c>
      <c r="G758" s="4" t="str">
        <f>IF(Sheet1!G521="","",Sheet1!G521)</f>
        <v/>
      </c>
      <c r="H758" s="13" t="str">
        <f>IF(AND(E758="",F758="",G758=""),"",IF(K758&lt;&gt;"",SUM(E758:G758)+K758,IF(SUM(E758:G758)&gt;100,"ERROR",IF(AND(E10="TEST",SUM(E758:G758)&lt;=100),SUM(E758:G758),IF(AND(E10="*TEST",F758="",E758&lt;=30,G758&lt;=70),SUM(E758:G758),IF(AND(E10="*TEST",F758&lt;=20,E758&lt;=20,G758&lt;=60),SUM(E758:G758),IF(AND(E10="*TEST",F758="-",E758&lt;=20,G758&lt;=60),SUM(E758:G758),"ERROR")))))))</f>
        <v/>
      </c>
      <c r="I758" s="4" t="str">
        <f>IF(H758="ERROR","ERROR",IF(H758="","",IF(AND(F10="*LAB",J10="RMK1",F758="-"),"F",IF(AND(F10="*LAB",J10="RMK2",F758="-"),"F",IF(AND(F10="*LAB",J10="RMK3",F758="-"),"E",IF(H758&gt;69.5,"A",IF(H758&gt;59.5,"B",IF(H758&gt;49.5,"C",IF(AND(D10="*PROGRAM",J10="RMK1",H758&lt;49.5),"F",IF(AND(D10="*PROGRAM",J10="RMK2",H758&lt;49.5),"F",IF(AND(D10="*PROGRAM",J10="RMK3",H758&lt;49.5),"E",IF(H758&gt;44.5,"D",IF(AND(J10="RMK3",H758&lt;44.5),"E",IF(AND(J10="RMK2",H758&lt;44.5),"F",IF(AND(J10="RMK1",H758&gt;39.5),"E","F")))))))))))))))</f>
        <v/>
      </c>
      <c r="J758" s="23" t="str">
        <f>IF(H758="ERROR","ERROR",IF(I758="","",IF(AND(J10="RMK3",I758="E",K758&lt;&gt;""),"*FAIL",IF(AND(J10="RMK1",I758="F",K758&lt;&gt;""),"*FAIL",IF(AND(J10="RMK2",I758="F",K758&lt;&gt;""),"*FAIL",IF(AND(J10="RMK1",K758&lt;&gt;""),"*PASS",IF(AND(J10="RMK2",K758&lt;&gt;""),"*PASS",IF(AND(J10="RMK3",K758&lt;&gt;""),"*PASS",IF(AND(J10="RMK3",I758="E"),"FAIL",IF(AND(J10="RMK1",I758="F"),"FAIL",IF(AND(J10="RMK2",I758="F"),"FAIL",IF(J10="RMK1","PASS",IF(J10="RMK2","PASS",IF(J10="RMK3","PASS","ERROR"))))))))))))))</f>
        <v/>
      </c>
      <c r="K758" s="22" t="str">
        <f>IF(Sheet1!I521="","",Sheet1!I521)</f>
        <v/>
      </c>
    </row>
    <row r="759" spans="1:11" ht="25.25" customHeight="1" thickBot="1" x14ac:dyDescent="0.3">
      <c r="B759" s="10"/>
      <c r="G759" s="37"/>
      <c r="H759" s="37"/>
      <c r="I759" s="37"/>
      <c r="J759" s="37"/>
    </row>
    <row r="760" spans="1:11" ht="16" thickBot="1" x14ac:dyDescent="0.3">
      <c r="B760" s="17" t="s">
        <v>12</v>
      </c>
      <c r="C760" s="18"/>
      <c r="D760" s="18"/>
      <c r="E760" s="18"/>
      <c r="F760" s="18"/>
      <c r="G760" s="35" t="s">
        <v>11</v>
      </c>
      <c r="H760" s="35"/>
      <c r="I760" s="35"/>
      <c r="J760" s="35"/>
    </row>
    <row r="761" spans="1:11" x14ac:dyDescent="0.25">
      <c r="A761" s="1" t="str">
        <f>IF(AND(I778="",I719&lt;&gt;""),A891,"")</f>
        <v/>
      </c>
      <c r="B761" s="2" t="str">
        <f>IF(A761="","",B891)</f>
        <v/>
      </c>
      <c r="C761" s="35" t="s">
        <v>18</v>
      </c>
      <c r="D761" s="35"/>
      <c r="E761" s="35"/>
      <c r="F761" s="35"/>
    </row>
    <row r="762" spans="1:11" ht="16" thickBot="1" x14ac:dyDescent="0.3">
      <c r="A762" s="1" t="str">
        <f>IF(A761="","",A892)</f>
        <v/>
      </c>
      <c r="B762" s="2" t="str">
        <f>IF(A761="","",B892)</f>
        <v/>
      </c>
    </row>
    <row r="763" spans="1:11" x14ac:dyDescent="0.25">
      <c r="A763" s="1" t="str">
        <f>IF(A761="","",A893)</f>
        <v/>
      </c>
      <c r="B763" s="2" t="str">
        <f>IF(A761="","",B893)</f>
        <v/>
      </c>
      <c r="C763" s="34" t="s">
        <v>13</v>
      </c>
      <c r="D763" s="35"/>
      <c r="E763" s="35"/>
      <c r="F763" s="35"/>
      <c r="G763" s="35"/>
      <c r="H763" s="35"/>
      <c r="I763" s="35"/>
      <c r="J763" s="36"/>
    </row>
    <row r="764" spans="1:11" x14ac:dyDescent="0.25">
      <c r="A764" s="1" t="str">
        <f>IF(A761="","",A894)</f>
        <v/>
      </c>
      <c r="B764" s="2" t="str">
        <f>IF(A761="","",B894)</f>
        <v/>
      </c>
      <c r="C764" s="32" t="s">
        <v>14</v>
      </c>
      <c r="D764" s="28"/>
      <c r="E764" s="28"/>
      <c r="F764" s="17"/>
      <c r="G764" s="28" t="s">
        <v>17</v>
      </c>
      <c r="H764" s="28"/>
      <c r="I764" s="28"/>
      <c r="J764" s="29"/>
    </row>
    <row r="765" spans="1:11" x14ac:dyDescent="0.25">
      <c r="A765" s="1" t="str">
        <f>IF(A761="","",IF(J10="RMK2","F =","E ="))</f>
        <v/>
      </c>
      <c r="B765" s="2" t="str">
        <f>IF(A761="","",IF(J10="RMK2",COUNTIF(I11:I880,"F"),COUNTIF(I11:I880,"E")))</f>
        <v/>
      </c>
      <c r="C765" s="32" t="s">
        <v>15</v>
      </c>
      <c r="D765" s="28"/>
      <c r="E765" s="28"/>
      <c r="F765" s="17"/>
      <c r="G765" s="28" t="str">
        <f>G57</f>
        <v>40%  -  44%:  E</v>
      </c>
      <c r="H765" s="28"/>
      <c r="I765" s="28"/>
      <c r="J765" s="29"/>
    </row>
    <row r="766" spans="1:11" ht="16" thickBot="1" x14ac:dyDescent="0.3">
      <c r="A766" s="1" t="str">
        <f>IF(A761="","",IF(J10="RMK1","F =","ALL="))</f>
        <v/>
      </c>
      <c r="B766" s="2" t="str">
        <f>IF(A761="","",IF(J10="RMK1",COUNTIF(I11:I880,"F"),B898))</f>
        <v/>
      </c>
      <c r="C766" s="33" t="s">
        <v>16</v>
      </c>
      <c r="D766" s="30"/>
      <c r="E766" s="30"/>
      <c r="F766" s="15"/>
      <c r="G766" s="30" t="str">
        <f>G58</f>
        <v>Below 40%:  F</v>
      </c>
      <c r="H766" s="30"/>
      <c r="I766" s="30"/>
      <c r="J766" s="31"/>
    </row>
    <row r="767" spans="1:11" x14ac:dyDescent="0.25">
      <c r="A767" s="1" t="str">
        <f>IF(A761="","",IF(J10="RMK3","% E=","% F="))</f>
        <v/>
      </c>
      <c r="B767" s="6" t="str">
        <f>IF(A761="","",IF(J10="RMK3",COUNTIF(I11:I880,"E")/B898,COUNTIF(I11:I880,"F")/B898))</f>
        <v/>
      </c>
      <c r="J767" s="7" t="s">
        <v>31</v>
      </c>
    </row>
    <row r="768" spans="1:11" x14ac:dyDescent="0.25">
      <c r="A768" s="8"/>
      <c r="B768" s="8"/>
    </row>
    <row r="769" spans="1:11" ht="26" x14ac:dyDescent="0.25">
      <c r="B769" s="44" t="s">
        <v>9</v>
      </c>
      <c r="C769" s="44"/>
      <c r="D769" s="44"/>
      <c r="E769" s="44"/>
      <c r="F769" s="44"/>
      <c r="G769" s="44"/>
      <c r="H769" s="44"/>
      <c r="I769" s="44"/>
      <c r="J769" s="44"/>
    </row>
    <row r="770" spans="1:11" ht="23.5" x14ac:dyDescent="0.25">
      <c r="B770" s="45" t="s">
        <v>10</v>
      </c>
      <c r="C770" s="45"/>
      <c r="D770" s="45"/>
      <c r="E770" s="45"/>
      <c r="F770" s="45"/>
      <c r="G770" s="45"/>
      <c r="H770" s="45"/>
      <c r="I770" s="45"/>
      <c r="J770" s="45"/>
    </row>
    <row r="771" spans="1:11" x14ac:dyDescent="0.25"/>
    <row r="772" spans="1:11" x14ac:dyDescent="0.25">
      <c r="A772" s="38" t="str">
        <f>A5</f>
        <v>School of Student: CE-SPESS</v>
      </c>
      <c r="B772" s="38"/>
      <c r="C772" s="38"/>
      <c r="E772" s="39" t="str">
        <f>E5</f>
        <v>Semester: HARNATTAN</v>
      </c>
      <c r="F772" s="39"/>
      <c r="G772" s="39"/>
      <c r="H772" s="39"/>
      <c r="I772" s="39"/>
      <c r="J772" s="39"/>
    </row>
    <row r="773" spans="1:11" x14ac:dyDescent="0.25">
      <c r="A773" s="38" t="str">
        <f>A6</f>
        <v>Department: PRM</v>
      </c>
      <c r="B773" s="38"/>
      <c r="C773" s="38"/>
      <c r="E773" s="39" t="str">
        <f>E6</f>
        <v>Session: 2023/2024</v>
      </c>
      <c r="F773" s="39"/>
      <c r="G773" s="39"/>
      <c r="H773" s="39"/>
      <c r="I773" s="39"/>
      <c r="J773" s="39"/>
    </row>
    <row r="774" spans="1:11" x14ac:dyDescent="0.25">
      <c r="A774" s="38" t="str">
        <f>A7</f>
        <v>Title of Course: INTODUCTION TO PROCUREMENT</v>
      </c>
      <c r="B774" s="38"/>
      <c r="C774" s="38"/>
      <c r="E774" s="39" t="str">
        <f>E7</f>
        <v>Course Code:   PRM 201  Units:  3</v>
      </c>
      <c r="F774" s="39"/>
      <c r="G774" s="39"/>
      <c r="H774" s="39"/>
      <c r="I774" s="39"/>
      <c r="J774" s="39"/>
    </row>
    <row r="775" spans="1:11" x14ac:dyDescent="0.25">
      <c r="A775" s="38" t="str">
        <f>A8</f>
        <v>School Offering Course: CE-SPESS</v>
      </c>
      <c r="B775" s="38"/>
      <c r="C775" s="38"/>
      <c r="E775" s="39" t="str">
        <f>E8</f>
        <v>Date: 17/4/2025</v>
      </c>
      <c r="F775" s="39"/>
      <c r="G775" s="39"/>
      <c r="H775" s="39"/>
      <c r="I775" s="39"/>
      <c r="J775" s="39"/>
    </row>
    <row r="776" spans="1:11" x14ac:dyDescent="0.25">
      <c r="A776" s="27" t="str">
        <f>IF(A9="","",A9)</f>
        <v/>
      </c>
      <c r="B776" s="27"/>
      <c r="C776" s="27"/>
      <c r="D776" s="27"/>
      <c r="E776" s="27"/>
      <c r="F776" s="27"/>
      <c r="G776" s="27"/>
      <c r="H776" s="27"/>
      <c r="I776" s="27"/>
      <c r="J776" s="27"/>
    </row>
    <row r="777" spans="1:11" x14ac:dyDescent="0.25">
      <c r="A777" s="3" t="s">
        <v>0</v>
      </c>
      <c r="B777" s="3" t="s">
        <v>5</v>
      </c>
      <c r="C777" s="3" t="s">
        <v>6</v>
      </c>
      <c r="D777" s="3" t="s">
        <v>8</v>
      </c>
      <c r="E777" s="3" t="s">
        <v>1</v>
      </c>
      <c r="F777" s="3" t="s">
        <v>2</v>
      </c>
      <c r="G777" s="3" t="s">
        <v>3</v>
      </c>
      <c r="H777" s="3" t="s">
        <v>4</v>
      </c>
      <c r="I777" s="3" t="s">
        <v>7</v>
      </c>
      <c r="J777" s="3" t="str">
        <f>J10</f>
        <v>RMK1</v>
      </c>
    </row>
    <row r="778" spans="1:11" x14ac:dyDescent="0.35">
      <c r="A778" s="4">
        <v>521</v>
      </c>
      <c r="B778" s="19" t="str">
        <f>IF(Sheet1!B522="","",Sheet1!B522)</f>
        <v/>
      </c>
      <c r="C778" s="4" t="str">
        <f>IF(Sheet1!C522="","",Sheet1!C522)</f>
        <v/>
      </c>
      <c r="D778" s="4" t="str">
        <f>IF(Sheet1!D522="","",Sheet1!D522)</f>
        <v/>
      </c>
      <c r="E778" s="4" t="str">
        <f>IF(Sheet1!E522="","",Sheet1!E522)</f>
        <v/>
      </c>
      <c r="F778" s="4" t="str">
        <f>IF(Sheet1!F522="","",Sheet1!F522)</f>
        <v/>
      </c>
      <c r="G778" s="4" t="str">
        <f>IF(Sheet1!G522="","",Sheet1!G522)</f>
        <v/>
      </c>
      <c r="H778" s="13" t="str">
        <f>IF(AND(E778="",F778="",G778=""),"",IF(K778&lt;&gt;"",SUM(E778:G778)+K778,IF(SUM(E778:G778)&gt;100,"ERROR",IF(AND(E10="TEST",SUM(E778:G778)&lt;=100),SUM(E778:G778),IF(AND(E10="*TEST",F778="",E778&lt;=30,G778&lt;=70),SUM(E778:G778),IF(AND(E10="*TEST",F778&lt;=20,E778&lt;=20,G778&lt;=60),SUM(E778:G778),IF(AND(E10="*TEST",F778="-",E778&lt;=20,G778&lt;=60),SUM(E778:G778),"ERROR")))))))</f>
        <v/>
      </c>
      <c r="I778" s="4" t="str">
        <f>IF(H778="ERROR","ERROR",IF(H778="","",IF(AND(F10="*LAB",J10="RMK1",F778="-"),"F",IF(AND(F10="*LAB",J10="RMK2",F778="-"),"F",IF(AND(F10="*LAB",J10="RMK3",F778="-"),"E",IF(H778&gt;69.5,"A",IF(H778&gt;59.5,"B",IF(H778&gt;49.5,"C",IF(AND(D10="*PROGRAM",J10="RMK1",H778&lt;49.5),"F",IF(AND(D10="*PROGRAM",J10="RMK2",H778&lt;49.5),"F",IF(AND(D10="*PROGRAM",J10="RMK3",H778&lt;49.5),"E",IF(H778&gt;44.5,"D",IF(AND(J10="RMK3",H778&lt;44.5),"E",IF(AND(J10="RMK2",H778&lt;44.5),"F",IF(AND(J10="RMK1",H778&gt;39.5),"E","F")))))))))))))))</f>
        <v/>
      </c>
      <c r="J778" s="23" t="str">
        <f>IF(H778="ERROR","ERROR",IF(I778="","",IF(AND(J10="RMK3",I778="E",K778&lt;&gt;""),"*FAIL",IF(AND(J10="RMK1",I778="F",K778&lt;&gt;""),"*FAIL",IF(AND(J10="RMK2",I778="F",K778&lt;&gt;""),"*FAIL",IF(AND(J10="RMK1",K778&lt;&gt;""),"*PASS",IF(AND(J10="RMK2",K778&lt;&gt;""),"*PASS",IF(AND(J10="RMK3",K778&lt;&gt;""),"*PASS",IF(AND(J10="RMK3",I778="E"),"FAIL",IF(AND(J10="RMK1",I778="F"),"FAIL",IF(AND(J10="RMK2",I778="F"),"FAIL",IF(J10="RMK1","PASS",IF(J10="RMK2","PASS",IF(J10="RMK3","PASS","ERROR"))))))))))))))</f>
        <v/>
      </c>
      <c r="K778" s="22" t="str">
        <f>IF(Sheet1!I522="","",Sheet1!I522)</f>
        <v/>
      </c>
    </row>
    <row r="779" spans="1:11" x14ac:dyDescent="0.35">
      <c r="A779" s="4">
        <v>522</v>
      </c>
      <c r="B779" s="19" t="str">
        <f>IF(Sheet1!B523="","",Sheet1!B523)</f>
        <v/>
      </c>
      <c r="C779" s="4" t="str">
        <f>IF(Sheet1!C523="","",Sheet1!C523)</f>
        <v/>
      </c>
      <c r="D779" s="4" t="str">
        <f>IF(Sheet1!D523="","",Sheet1!D523)</f>
        <v/>
      </c>
      <c r="E779" s="4" t="str">
        <f>IF(Sheet1!E523="","",Sheet1!E523)</f>
        <v/>
      </c>
      <c r="F779" s="4" t="str">
        <f>IF(Sheet1!F523="","",Sheet1!F523)</f>
        <v/>
      </c>
      <c r="G779" s="4" t="str">
        <f>IF(Sheet1!G523="","",Sheet1!G523)</f>
        <v/>
      </c>
      <c r="H779" s="13" t="str">
        <f>IF(AND(E779="",F779="",G779=""),"",IF(K779&lt;&gt;"",SUM(E779:G779)+K779,IF(SUM(E779:G779)&gt;100,"ERROR",IF(AND(E10="TEST",SUM(E779:G779)&lt;=100),SUM(E779:G779),IF(AND(E10="*TEST",F779="",E779&lt;=30,G779&lt;=70),SUM(E779:G779),IF(AND(E10="*TEST",F779&lt;=20,E779&lt;=20,G779&lt;=60),SUM(E779:G779),IF(AND(E10="*TEST",F779="-",E779&lt;=20,G779&lt;=60),SUM(E779:G779),"ERROR")))))))</f>
        <v/>
      </c>
      <c r="I779" s="4" t="str">
        <f>IF(H779="ERROR","ERROR",IF(H779="","",IF(AND(F10="*LAB",J10="RMK1",F779="-"),"F",IF(AND(F10="*LAB",J10="RMK2",F779="-"),"F",IF(AND(F10="*LAB",J10="RMK3",F779="-"),"E",IF(H779&gt;69.5,"A",IF(H779&gt;59.5,"B",IF(H779&gt;49.5,"C",IF(AND(D10="*PROGRAM",J10="RMK1",H779&lt;49.5),"F",IF(AND(D10="*PROGRAM",J10="RMK2",H779&lt;49.5),"F",IF(AND(D10="*PROGRAM",J10="RMK3",H779&lt;49.5),"E",IF(H779&gt;44.5,"D",IF(AND(J10="RMK3",H779&lt;44.5),"E",IF(AND(J10="RMK2",H779&lt;44.5),"F",IF(AND(J10="RMK1",H779&gt;39.5),"E","F")))))))))))))))</f>
        <v/>
      </c>
      <c r="J779" s="23" t="str">
        <f>IF(H779="ERROR","ERROR",IF(I779="","",IF(AND(J10="RMK3",I779="E",K779&lt;&gt;""),"*FAIL",IF(AND(J10="RMK1",I779="F",K779&lt;&gt;""),"*FAIL",IF(AND(J10="RMK2",I779="F",K779&lt;&gt;""),"*FAIL",IF(AND(J10="RMK1",K779&lt;&gt;""),"*PASS",IF(AND(J10="RMK2",K779&lt;&gt;""),"*PASS",IF(AND(J10="RMK3",K779&lt;&gt;""),"*PASS",IF(AND(J10="RMK3",I779="E"),"FAIL",IF(AND(J10="RMK1",I779="F"),"FAIL",IF(AND(J10="RMK2",I779="F"),"FAIL",IF(J10="RMK1","PASS",IF(J10="RMK2","PASS",IF(J10="RMK3","PASS","ERROR"))))))))))))))</f>
        <v/>
      </c>
      <c r="K779" s="22" t="str">
        <f>IF(Sheet1!I523="","",Sheet1!I523)</f>
        <v/>
      </c>
    </row>
    <row r="780" spans="1:11" x14ac:dyDescent="0.35">
      <c r="A780" s="4">
        <v>523</v>
      </c>
      <c r="B780" s="19" t="str">
        <f>IF(Sheet1!B524="","",Sheet1!B524)</f>
        <v/>
      </c>
      <c r="C780" s="4" t="str">
        <f>IF(Sheet1!C524="","",Sheet1!C524)</f>
        <v/>
      </c>
      <c r="D780" s="4" t="str">
        <f>IF(Sheet1!D524="","",Sheet1!D524)</f>
        <v/>
      </c>
      <c r="E780" s="4" t="str">
        <f>IF(Sheet1!E524="","",Sheet1!E524)</f>
        <v/>
      </c>
      <c r="F780" s="4" t="str">
        <f>IF(Sheet1!F524="","",Sheet1!F524)</f>
        <v/>
      </c>
      <c r="G780" s="4" t="str">
        <f>IF(Sheet1!G524="","",Sheet1!G524)</f>
        <v/>
      </c>
      <c r="H780" s="13" t="str">
        <f>IF(AND(E780="",F780="",G780=""),"",IF(K780&lt;&gt;"",SUM(E780:G780)+K780,IF(SUM(E780:G780)&gt;100,"ERROR",IF(AND(E10="TEST",SUM(E780:G780)&lt;=100),SUM(E780:G780),IF(AND(E10="*TEST",F780="",E780&lt;=30,G780&lt;=70),SUM(E780:G780),IF(AND(E10="*TEST",F780&lt;=20,E780&lt;=20,G780&lt;=60),SUM(E780:G780),IF(AND(E10="*TEST",F780="-",E780&lt;=20,G780&lt;=60),SUM(E780:G780),"ERROR")))))))</f>
        <v/>
      </c>
      <c r="I780" s="4" t="str">
        <f>IF(H780="ERROR","ERROR",IF(H780="","",IF(AND(F10="*LAB",J10="RMK1",F780="-"),"F",IF(AND(F10="*LAB",J10="RMK2",F780="-"),"F",IF(AND(F10="*LAB",J10="RMK3",F780="-"),"E",IF(H780&gt;69.5,"A",IF(H780&gt;59.5,"B",IF(H780&gt;49.5,"C",IF(AND(D10="*PROGRAM",J10="RMK1",H780&lt;49.5),"F",IF(AND(D10="*PROGRAM",J10="RMK2",H780&lt;49.5),"F",IF(AND(D10="*PROGRAM",J10="RMK3",H780&lt;49.5),"E",IF(H780&gt;44.5,"D",IF(AND(J10="RMK3",H780&lt;44.5),"E",IF(AND(J10="RMK2",H780&lt;44.5),"F",IF(AND(J10="RMK1",H780&gt;39.5),"E","F")))))))))))))))</f>
        <v/>
      </c>
      <c r="J780" s="23" t="str">
        <f>IF(H780="ERROR","ERROR",IF(I780="","",IF(AND(J10="RMK3",I780="E",K780&lt;&gt;""),"*FAIL",IF(AND(J10="RMK1",I780="F",K780&lt;&gt;""),"*FAIL",IF(AND(J10="RMK2",I780="F",K780&lt;&gt;""),"*FAIL",IF(AND(J10="RMK1",K780&lt;&gt;""),"*PASS",IF(AND(J10="RMK2",K780&lt;&gt;""),"*PASS",IF(AND(J10="RMK3",K780&lt;&gt;""),"*PASS",IF(AND(J10="RMK3",I780="E"),"FAIL",IF(AND(J10="RMK1",I780="F"),"FAIL",IF(AND(J10="RMK2",I780="F"),"FAIL",IF(J10="RMK1","PASS",IF(J10="RMK2","PASS",IF(J10="RMK3","PASS","ERROR"))))))))))))))</f>
        <v/>
      </c>
      <c r="K780" s="22" t="str">
        <f>IF(Sheet1!I524="","",Sheet1!I524)</f>
        <v/>
      </c>
    </row>
    <row r="781" spans="1:11" x14ac:dyDescent="0.35">
      <c r="A781" s="4">
        <v>524</v>
      </c>
      <c r="B781" s="19" t="str">
        <f>IF(Sheet1!B525="","",Sheet1!B525)</f>
        <v/>
      </c>
      <c r="C781" s="4" t="str">
        <f>IF(Sheet1!C525="","",Sheet1!C525)</f>
        <v/>
      </c>
      <c r="D781" s="4" t="str">
        <f>IF(Sheet1!D525="","",Sheet1!D525)</f>
        <v/>
      </c>
      <c r="E781" s="4" t="str">
        <f>IF(Sheet1!E525="","",Sheet1!E525)</f>
        <v/>
      </c>
      <c r="F781" s="4" t="str">
        <f>IF(Sheet1!F525="","",Sheet1!F525)</f>
        <v/>
      </c>
      <c r="G781" s="4" t="str">
        <f>IF(Sheet1!G525="","",Sheet1!G525)</f>
        <v/>
      </c>
      <c r="H781" s="13" t="str">
        <f>IF(AND(E781="",F781="",G781=""),"",IF(K781&lt;&gt;"",SUM(E781:G781)+K781,IF(SUM(E781:G781)&gt;100,"ERROR",IF(AND(E10="TEST",SUM(E781:G781)&lt;=100),SUM(E781:G781),IF(AND(E10="*TEST",F781="",E781&lt;=30,G781&lt;=70),SUM(E781:G781),IF(AND(E10="*TEST",F781&lt;=20,E781&lt;=20,G781&lt;=60),SUM(E781:G781),IF(AND(E10="*TEST",F781="-",E781&lt;=20,G781&lt;=60),SUM(E781:G781),"ERROR")))))))</f>
        <v/>
      </c>
      <c r="I781" s="4" t="str">
        <f>IF(H781="ERROR","ERROR",IF(H781="","",IF(AND(F10="*LAB",J10="RMK1",F781="-"),"F",IF(AND(F10="*LAB",J10="RMK2",F781="-"),"F",IF(AND(F10="*LAB",J10="RMK3",F781="-"),"E",IF(H781&gt;69.5,"A",IF(H781&gt;59.5,"B",IF(H781&gt;49.5,"C",IF(AND(D10="*PROGRAM",J10="RMK1",H781&lt;49.5),"F",IF(AND(D10="*PROGRAM",J10="RMK2",H781&lt;49.5),"F",IF(AND(D10="*PROGRAM",J10="RMK3",H781&lt;49.5),"E",IF(H781&gt;44.5,"D",IF(AND(J10="RMK3",H781&lt;44.5),"E",IF(AND(J10="RMK2",H781&lt;44.5),"F",IF(AND(J10="RMK1",H781&gt;39.5),"E","F")))))))))))))))</f>
        <v/>
      </c>
      <c r="J781" s="23" t="str">
        <f>IF(H781="ERROR","ERROR",IF(I781="","",IF(AND(J10="RMK3",I781="E",K781&lt;&gt;""),"*FAIL",IF(AND(J10="RMK1",I781="F",K781&lt;&gt;""),"*FAIL",IF(AND(J10="RMK2",I781="F",K781&lt;&gt;""),"*FAIL",IF(AND(J10="RMK1",K781&lt;&gt;""),"*PASS",IF(AND(J10="RMK2",K781&lt;&gt;""),"*PASS",IF(AND(J10="RMK3",K781&lt;&gt;""),"*PASS",IF(AND(J10="RMK3",I781="E"),"FAIL",IF(AND(J10="RMK1",I781="F"),"FAIL",IF(AND(J10="RMK2",I781="F"),"FAIL",IF(J10="RMK1","PASS",IF(J10="RMK2","PASS",IF(J10="RMK3","PASS","ERROR"))))))))))))))</f>
        <v/>
      </c>
      <c r="K781" s="22" t="str">
        <f>IF(Sheet1!I525="","",Sheet1!I525)</f>
        <v/>
      </c>
    </row>
    <row r="782" spans="1:11" x14ac:dyDescent="0.35">
      <c r="A782" s="4">
        <v>525</v>
      </c>
      <c r="B782" s="19" t="str">
        <f>IF(Sheet1!B526="","",Sheet1!B526)</f>
        <v/>
      </c>
      <c r="C782" s="4" t="str">
        <f>IF(Sheet1!C526="","",Sheet1!C526)</f>
        <v/>
      </c>
      <c r="D782" s="4" t="str">
        <f>IF(Sheet1!D526="","",Sheet1!D526)</f>
        <v/>
      </c>
      <c r="E782" s="4" t="str">
        <f>IF(Sheet1!E526="","",Sheet1!E526)</f>
        <v/>
      </c>
      <c r="F782" s="4" t="str">
        <f>IF(Sheet1!F526="","",Sheet1!F526)</f>
        <v/>
      </c>
      <c r="G782" s="4" t="str">
        <f>IF(Sheet1!G526="","",Sheet1!G526)</f>
        <v/>
      </c>
      <c r="H782" s="13" t="str">
        <f>IF(AND(E782="",F782="",G782=""),"",IF(K782&lt;&gt;"",SUM(E782:G782)+K782,IF(SUM(E782:G782)&gt;100,"ERROR",IF(AND(E10="TEST",SUM(E782:G782)&lt;=100),SUM(E782:G782),IF(AND(E10="*TEST",F782="",E782&lt;=30,G782&lt;=70),SUM(E782:G782),IF(AND(E10="*TEST",F782&lt;=20,E782&lt;=20,G782&lt;=60),SUM(E782:G782),IF(AND(E10="*TEST",F782="-",E782&lt;=20,G782&lt;=60),SUM(E782:G782),"ERROR")))))))</f>
        <v/>
      </c>
      <c r="I782" s="4" t="str">
        <f>IF(H782="ERROR","ERROR",IF(H782="","",IF(AND(F10="*LAB",J10="RMK1",F782="-"),"F",IF(AND(F10="*LAB",J10="RMK2",F782="-"),"F",IF(AND(F10="*LAB",J10="RMK3",F782="-"),"E",IF(H782&gt;69.5,"A",IF(H782&gt;59.5,"B",IF(H782&gt;49.5,"C",IF(AND(D10="*PROGRAM",J10="RMK1",H782&lt;49.5),"F",IF(AND(D10="*PROGRAM",J10="RMK2",H782&lt;49.5),"F",IF(AND(D10="*PROGRAM",J10="RMK3",H782&lt;49.5),"E",IF(H782&gt;44.5,"D",IF(AND(J10="RMK3",H782&lt;44.5),"E",IF(AND(J10="RMK2",H782&lt;44.5),"F",IF(AND(J10="RMK1",H782&gt;39.5),"E","F")))))))))))))))</f>
        <v/>
      </c>
      <c r="J782" s="23" t="str">
        <f>IF(H782="ERROR","ERROR",IF(I782="","",IF(AND(J10="RMK3",I782="E",K782&lt;&gt;""),"*FAIL",IF(AND(J10="RMK1",I782="F",K782&lt;&gt;""),"*FAIL",IF(AND(J10="RMK2",I782="F",K782&lt;&gt;""),"*FAIL",IF(AND(J10="RMK1",K782&lt;&gt;""),"*PASS",IF(AND(J10="RMK2",K782&lt;&gt;""),"*PASS",IF(AND(J10="RMK3",K782&lt;&gt;""),"*PASS",IF(AND(J10="RMK3",I782="E"),"FAIL",IF(AND(J10="RMK1",I782="F"),"FAIL",IF(AND(J10="RMK2",I782="F"),"FAIL",IF(J10="RMK1","PASS",IF(J10="RMK2","PASS",IF(J10="RMK3","PASS","ERROR"))))))))))))))</f>
        <v/>
      </c>
      <c r="K782" s="22" t="str">
        <f>IF(Sheet1!I526="","",Sheet1!I526)</f>
        <v/>
      </c>
    </row>
    <row r="783" spans="1:11" x14ac:dyDescent="0.35">
      <c r="A783" s="4">
        <v>526</v>
      </c>
      <c r="B783" s="19" t="str">
        <f>IF(Sheet1!B527="","",Sheet1!B527)</f>
        <v/>
      </c>
      <c r="C783" s="4" t="str">
        <f>IF(Sheet1!C527="","",Sheet1!C527)</f>
        <v/>
      </c>
      <c r="D783" s="4" t="str">
        <f>IF(Sheet1!D527="","",Sheet1!D527)</f>
        <v/>
      </c>
      <c r="E783" s="4" t="str">
        <f>IF(Sheet1!E527="","",Sheet1!E527)</f>
        <v/>
      </c>
      <c r="F783" s="4" t="str">
        <f>IF(Sheet1!F527="","",Sheet1!F527)</f>
        <v/>
      </c>
      <c r="G783" s="4" t="str">
        <f>IF(Sheet1!G527="","",Sheet1!G527)</f>
        <v/>
      </c>
      <c r="H783" s="13" t="str">
        <f>IF(AND(E783="",F783="",G783=""),"",IF(K783&lt;&gt;"",SUM(E783:G783)+K783,IF(SUM(E783:G783)&gt;100,"ERROR",IF(AND(E10="TEST",SUM(E783:G783)&lt;=100),SUM(E783:G783),IF(AND(E10="*TEST",F783="",E783&lt;=30,G783&lt;=70),SUM(E783:G783),IF(AND(E10="*TEST",F783&lt;=20,E783&lt;=20,G783&lt;=60),SUM(E783:G783),IF(AND(E10="*TEST",F783="-",E783&lt;=20,G783&lt;=60),SUM(E783:G783),"ERROR")))))))</f>
        <v/>
      </c>
      <c r="I783" s="4" t="str">
        <f>IF(H783="ERROR","ERROR",IF(H783="","",IF(AND(F10="*LAB",J10="RMK1",F783="-"),"F",IF(AND(F10="*LAB",J10="RMK2",F783="-"),"F",IF(AND(F10="*LAB",J10="RMK3",F783="-"),"E",IF(H783&gt;69.5,"A",IF(H783&gt;59.5,"B",IF(H783&gt;49.5,"C",IF(AND(D10="*PROGRAM",J10="RMK1",H783&lt;49.5),"F",IF(AND(D10="*PROGRAM",J10="RMK2",H783&lt;49.5),"F",IF(AND(D10="*PROGRAM",J10="RMK3",H783&lt;49.5),"E",IF(H783&gt;44.5,"D",IF(AND(J10="RMK3",H783&lt;44.5),"E",IF(AND(J10="RMK2",H783&lt;44.5),"F",IF(AND(J10="RMK1",H783&gt;39.5),"E","F")))))))))))))))</f>
        <v/>
      </c>
      <c r="J783" s="23" t="str">
        <f>IF(H783="ERROR","ERROR",IF(I783="","",IF(AND(J10="RMK3",I783="E",K783&lt;&gt;""),"*FAIL",IF(AND(J10="RMK1",I783="F",K783&lt;&gt;""),"*FAIL",IF(AND(J10="RMK2",I783="F",K783&lt;&gt;""),"*FAIL",IF(AND(J10="RMK1",K783&lt;&gt;""),"*PASS",IF(AND(J10="RMK2",K783&lt;&gt;""),"*PASS",IF(AND(J10="RMK3",K783&lt;&gt;""),"*PASS",IF(AND(J10="RMK3",I783="E"),"FAIL",IF(AND(J10="RMK1",I783="F"),"FAIL",IF(AND(J10="RMK2",I783="F"),"FAIL",IF(J10="RMK1","PASS",IF(J10="RMK2","PASS",IF(J10="RMK3","PASS","ERROR"))))))))))))))</f>
        <v/>
      </c>
      <c r="K783" s="22" t="str">
        <f>IF(Sheet1!I527="","",Sheet1!I527)</f>
        <v/>
      </c>
    </row>
    <row r="784" spans="1:11" x14ac:dyDescent="0.35">
      <c r="A784" s="4">
        <v>527</v>
      </c>
      <c r="B784" s="19" t="str">
        <f>IF(Sheet1!B528="","",Sheet1!B528)</f>
        <v/>
      </c>
      <c r="C784" s="4" t="str">
        <f>IF(Sheet1!C528="","",Sheet1!C528)</f>
        <v/>
      </c>
      <c r="D784" s="4" t="str">
        <f>IF(Sheet1!D528="","",Sheet1!D528)</f>
        <v/>
      </c>
      <c r="E784" s="4" t="str">
        <f>IF(Sheet1!E528="","",Sheet1!E528)</f>
        <v/>
      </c>
      <c r="F784" s="4" t="str">
        <f>IF(Sheet1!F528="","",Sheet1!F528)</f>
        <v/>
      </c>
      <c r="G784" s="4" t="str">
        <f>IF(Sheet1!G528="","",Sheet1!G528)</f>
        <v/>
      </c>
      <c r="H784" s="13" t="str">
        <f>IF(AND(E784="",F784="",G784=""),"",IF(K784&lt;&gt;"",SUM(E784:G784)+K784,IF(SUM(E784:G784)&gt;100,"ERROR",IF(AND(E10="TEST",SUM(E784:G784)&lt;=100),SUM(E784:G784),IF(AND(E10="*TEST",F784="",E784&lt;=30,G784&lt;=70),SUM(E784:G784),IF(AND(E10="*TEST",F784&lt;=20,E784&lt;=20,G784&lt;=60),SUM(E784:G784),IF(AND(E10="*TEST",F784="-",E784&lt;=20,G784&lt;=60),SUM(E784:G784),"ERROR")))))))</f>
        <v/>
      </c>
      <c r="I784" s="4" t="str">
        <f>IF(H784="ERROR","ERROR",IF(H784="","",IF(AND(F10="*LAB",J10="RMK1",F784="-"),"F",IF(AND(F10="*LAB",J10="RMK2",F784="-"),"F",IF(AND(F10="*LAB",J10="RMK3",F784="-"),"E",IF(H784&gt;69.5,"A",IF(H784&gt;59.5,"B",IF(H784&gt;49.5,"C",IF(AND(D10="*PROGRAM",J10="RMK1",H784&lt;49.5),"F",IF(AND(D10="*PROGRAM",J10="RMK2",H784&lt;49.5),"F",IF(AND(D10="*PROGRAM",J10="RMK3",H784&lt;49.5),"E",IF(H784&gt;44.5,"D",IF(AND(J10="RMK3",H784&lt;44.5),"E",IF(AND(J10="RMK2",H784&lt;44.5),"F",IF(AND(J10="RMK1",H784&gt;39.5),"E","F")))))))))))))))</f>
        <v/>
      </c>
      <c r="J784" s="23" t="str">
        <f>IF(H784="ERROR","ERROR",IF(I784="","",IF(AND(J10="RMK3",I784="E",K784&lt;&gt;""),"*FAIL",IF(AND(J10="RMK1",I784="F",K784&lt;&gt;""),"*FAIL",IF(AND(J10="RMK2",I784="F",K784&lt;&gt;""),"*FAIL",IF(AND(J10="RMK1",K784&lt;&gt;""),"*PASS",IF(AND(J10="RMK2",K784&lt;&gt;""),"*PASS",IF(AND(J10="RMK3",K784&lt;&gt;""),"*PASS",IF(AND(J10="RMK3",I784="E"),"FAIL",IF(AND(J10="RMK1",I784="F"),"FAIL",IF(AND(J10="RMK2",I784="F"),"FAIL",IF(J10="RMK1","PASS",IF(J10="RMK2","PASS",IF(J10="RMK3","PASS","ERROR"))))))))))))))</f>
        <v/>
      </c>
      <c r="K784" s="22" t="str">
        <f>IF(Sheet1!I528="","",Sheet1!I528)</f>
        <v/>
      </c>
    </row>
    <row r="785" spans="1:11" x14ac:dyDescent="0.35">
      <c r="A785" s="4">
        <v>528</v>
      </c>
      <c r="B785" s="19" t="str">
        <f>IF(Sheet1!B529="","",Sheet1!B529)</f>
        <v/>
      </c>
      <c r="C785" s="4" t="str">
        <f>IF(Sheet1!C529="","",Sheet1!C529)</f>
        <v/>
      </c>
      <c r="D785" s="4" t="str">
        <f>IF(Sheet1!D529="","",Sheet1!D529)</f>
        <v/>
      </c>
      <c r="E785" s="4" t="str">
        <f>IF(Sheet1!E529="","",Sheet1!E529)</f>
        <v/>
      </c>
      <c r="F785" s="4" t="str">
        <f>IF(Sheet1!F529="","",Sheet1!F529)</f>
        <v/>
      </c>
      <c r="G785" s="4" t="str">
        <f>IF(Sheet1!G529="","",Sheet1!G529)</f>
        <v/>
      </c>
      <c r="H785" s="13" t="str">
        <f>IF(AND(E785="",F785="",G785=""),"",IF(K785&lt;&gt;"",SUM(E785:G785)+K785,IF(SUM(E785:G785)&gt;100,"ERROR",IF(AND(E10="TEST",SUM(E785:G785)&lt;=100),SUM(E785:G785),IF(AND(E10="*TEST",F785="",E785&lt;=30,G785&lt;=70),SUM(E785:G785),IF(AND(E10="*TEST",F785&lt;=20,E785&lt;=20,G785&lt;=60),SUM(E785:G785),IF(AND(E10="*TEST",F785="-",E785&lt;=20,G785&lt;=60),SUM(E785:G785),"ERROR")))))))</f>
        <v/>
      </c>
      <c r="I785" s="4" t="str">
        <f>IF(H785="ERROR","ERROR",IF(H785="","",IF(AND(F10="*LAB",J10="RMK1",F785="-"),"F",IF(AND(F10="*LAB",J10="RMK2",F785="-"),"F",IF(AND(F10="*LAB",J10="RMK3",F785="-"),"E",IF(H785&gt;69.5,"A",IF(H785&gt;59.5,"B",IF(H785&gt;49.5,"C",IF(AND(D10="*PROGRAM",J10="RMK1",H785&lt;49.5),"F",IF(AND(D10="*PROGRAM",J10="RMK2",H785&lt;49.5),"F",IF(AND(D10="*PROGRAM",J10="RMK3",H785&lt;49.5),"E",IF(H785&gt;44.5,"D",IF(AND(J10="RMK3",H785&lt;44.5),"E",IF(AND(J10="RMK2",H785&lt;44.5),"F",IF(AND(J10="RMK1",H785&gt;39.5),"E","F")))))))))))))))</f>
        <v/>
      </c>
      <c r="J785" s="23" t="str">
        <f>IF(H785="ERROR","ERROR",IF(I785="","",IF(AND(J10="RMK3",I785="E",K785&lt;&gt;""),"*FAIL",IF(AND(J10="RMK1",I785="F",K785&lt;&gt;""),"*FAIL",IF(AND(J10="RMK2",I785="F",K785&lt;&gt;""),"*FAIL",IF(AND(J10="RMK1",K785&lt;&gt;""),"*PASS",IF(AND(J10="RMK2",K785&lt;&gt;""),"*PASS",IF(AND(J10="RMK3",K785&lt;&gt;""),"*PASS",IF(AND(J10="RMK3",I785="E"),"FAIL",IF(AND(J10="RMK1",I785="F"),"FAIL",IF(AND(J10="RMK2",I785="F"),"FAIL",IF(J10="RMK1","PASS",IF(J10="RMK2","PASS",IF(J10="RMK3","PASS","ERROR"))))))))))))))</f>
        <v/>
      </c>
      <c r="K785" s="22" t="str">
        <f>IF(Sheet1!I529="","",Sheet1!I529)</f>
        <v/>
      </c>
    </row>
    <row r="786" spans="1:11" x14ac:dyDescent="0.35">
      <c r="A786" s="4">
        <v>529</v>
      </c>
      <c r="B786" s="19" t="str">
        <f>IF(Sheet1!B530="","",Sheet1!B530)</f>
        <v/>
      </c>
      <c r="C786" s="4" t="str">
        <f>IF(Sheet1!C530="","",Sheet1!C530)</f>
        <v/>
      </c>
      <c r="D786" s="4" t="str">
        <f>IF(Sheet1!D530="","",Sheet1!D530)</f>
        <v/>
      </c>
      <c r="E786" s="4" t="str">
        <f>IF(Sheet1!E530="","",Sheet1!E530)</f>
        <v/>
      </c>
      <c r="F786" s="4" t="str">
        <f>IF(Sheet1!F530="","",Sheet1!F530)</f>
        <v/>
      </c>
      <c r="G786" s="4" t="str">
        <f>IF(Sheet1!G530="","",Sheet1!G530)</f>
        <v/>
      </c>
      <c r="H786" s="13" t="str">
        <f>IF(AND(E786="",F786="",G786=""),"",IF(K786&lt;&gt;"",SUM(E786:G786)+K786,IF(SUM(E786:G786)&gt;100,"ERROR",IF(AND(E10="TEST",SUM(E786:G786)&lt;=100),SUM(E786:G786),IF(AND(E10="*TEST",F786="",E786&lt;=30,G786&lt;=70),SUM(E786:G786),IF(AND(E10="*TEST",F786&lt;=20,E786&lt;=20,G786&lt;=60),SUM(E786:G786),IF(AND(E10="*TEST",F786="-",E786&lt;=20,G786&lt;=60),SUM(E786:G786),"ERROR")))))))</f>
        <v/>
      </c>
      <c r="I786" s="4" t="str">
        <f>IF(H786="ERROR","ERROR",IF(H786="","",IF(AND(F10="*LAB",J10="RMK1",F786="-"),"F",IF(AND(F10="*LAB",J10="RMK2",F786="-"),"F",IF(AND(F10="*LAB",J10="RMK3",F786="-"),"E",IF(H786&gt;69.5,"A",IF(H786&gt;59.5,"B",IF(H786&gt;49.5,"C",IF(AND(D10="*PROGRAM",J10="RMK1",H786&lt;49.5),"F",IF(AND(D10="*PROGRAM",J10="RMK2",H786&lt;49.5),"F",IF(AND(D10="*PROGRAM",J10="RMK3",H786&lt;49.5),"E",IF(H786&gt;44.5,"D",IF(AND(J10="RMK3",H786&lt;44.5),"E",IF(AND(J10="RMK2",H786&lt;44.5),"F",IF(AND(J10="RMK1",H786&gt;39.5),"E","F")))))))))))))))</f>
        <v/>
      </c>
      <c r="J786" s="23" t="str">
        <f>IF(H786="ERROR","ERROR",IF(I786="","",IF(AND(J10="RMK3",I786="E",K786&lt;&gt;""),"*FAIL",IF(AND(J10="RMK1",I786="F",K786&lt;&gt;""),"*FAIL",IF(AND(J10="RMK2",I786="F",K786&lt;&gt;""),"*FAIL",IF(AND(J10="RMK1",K786&lt;&gt;""),"*PASS",IF(AND(J10="RMK2",K786&lt;&gt;""),"*PASS",IF(AND(J10="RMK3",K786&lt;&gt;""),"*PASS",IF(AND(J10="RMK3",I786="E"),"FAIL",IF(AND(J10="RMK1",I786="F"),"FAIL",IF(AND(J10="RMK2",I786="F"),"FAIL",IF(J10="RMK1","PASS",IF(J10="RMK2","PASS",IF(J10="RMK3","PASS","ERROR"))))))))))))))</f>
        <v/>
      </c>
      <c r="K786" s="22" t="str">
        <f>IF(Sheet1!I530="","",Sheet1!I530)</f>
        <v/>
      </c>
    </row>
    <row r="787" spans="1:11" x14ac:dyDescent="0.35">
      <c r="A787" s="4">
        <v>530</v>
      </c>
      <c r="B787" s="19" t="str">
        <f>IF(Sheet1!B531="","",Sheet1!B531)</f>
        <v/>
      </c>
      <c r="C787" s="4" t="str">
        <f>IF(Sheet1!C531="","",Sheet1!C531)</f>
        <v/>
      </c>
      <c r="D787" s="4" t="str">
        <f>IF(Sheet1!D531="","",Sheet1!D531)</f>
        <v/>
      </c>
      <c r="E787" s="4" t="str">
        <f>IF(Sheet1!E531="","",Sheet1!E531)</f>
        <v/>
      </c>
      <c r="F787" s="4" t="str">
        <f>IF(Sheet1!F531="","",Sheet1!F531)</f>
        <v/>
      </c>
      <c r="G787" s="4" t="str">
        <f>IF(Sheet1!G531="","",Sheet1!G531)</f>
        <v/>
      </c>
      <c r="H787" s="13" t="str">
        <f>IF(AND(E787="",F787="",G787=""),"",IF(K787&lt;&gt;"",SUM(E787:G787)+K787,IF(SUM(E787:G787)&gt;100,"ERROR",IF(AND(E10="TEST",SUM(E787:G787)&lt;=100),SUM(E787:G787),IF(AND(E10="*TEST",F787="",E787&lt;=30,G787&lt;=70),SUM(E787:G787),IF(AND(E10="*TEST",F787&lt;=20,E787&lt;=20,G787&lt;=60),SUM(E787:G787),IF(AND(E10="*TEST",F787="-",E787&lt;=20,G787&lt;=60),SUM(E787:G787),"ERROR")))))))</f>
        <v/>
      </c>
      <c r="I787" s="4" t="str">
        <f>IF(H787="ERROR","ERROR",IF(H787="","",IF(AND(F10="*LAB",J10="RMK1",F787="-"),"F",IF(AND(F10="*LAB",J10="RMK2",F787="-"),"F",IF(AND(F10="*LAB",J10="RMK3",F787="-"),"E",IF(H787&gt;69.5,"A",IF(H787&gt;59.5,"B",IF(H787&gt;49.5,"C",IF(AND(D10="*PROGRAM",J10="RMK1",H787&lt;49.5),"F",IF(AND(D10="*PROGRAM",J10="RMK2",H787&lt;49.5),"F",IF(AND(D10="*PROGRAM",J10="RMK3",H787&lt;49.5),"E",IF(H787&gt;44.5,"D",IF(AND(J10="RMK3",H787&lt;44.5),"E",IF(AND(J10="RMK2",H787&lt;44.5),"F",IF(AND(J10="RMK1",H787&gt;39.5),"E","F")))))))))))))))</f>
        <v/>
      </c>
      <c r="J787" s="23" t="str">
        <f>IF(H787="ERROR","ERROR",IF(I787="","",IF(AND(J10="RMK3",I787="E",K787&lt;&gt;""),"*FAIL",IF(AND(J10="RMK1",I787="F",K787&lt;&gt;""),"*FAIL",IF(AND(J10="RMK2",I787="F",K787&lt;&gt;""),"*FAIL",IF(AND(J10="RMK1",K787&lt;&gt;""),"*PASS",IF(AND(J10="RMK2",K787&lt;&gt;""),"*PASS",IF(AND(J10="RMK3",K787&lt;&gt;""),"*PASS",IF(AND(J10="RMK3",I787="E"),"FAIL",IF(AND(J10="RMK1",I787="F"),"FAIL",IF(AND(J10="RMK2",I787="F"),"FAIL",IF(J10="RMK1","PASS",IF(J10="RMK2","PASS",IF(J10="RMK3","PASS","ERROR"))))))))))))))</f>
        <v/>
      </c>
      <c r="K787" s="22" t="str">
        <f>IF(Sheet1!I531="","",Sheet1!I531)</f>
        <v/>
      </c>
    </row>
    <row r="788" spans="1:11" x14ac:dyDescent="0.35">
      <c r="A788" s="4">
        <v>531</v>
      </c>
      <c r="B788" s="19" t="str">
        <f>IF(Sheet1!B532="","",Sheet1!B532)</f>
        <v/>
      </c>
      <c r="C788" s="4" t="str">
        <f>IF(Sheet1!C532="","",Sheet1!C532)</f>
        <v/>
      </c>
      <c r="D788" s="4" t="str">
        <f>IF(Sheet1!D532="","",Sheet1!D532)</f>
        <v/>
      </c>
      <c r="E788" s="4" t="str">
        <f>IF(Sheet1!E532="","",Sheet1!E532)</f>
        <v/>
      </c>
      <c r="F788" s="4" t="str">
        <f>IF(Sheet1!F532="","",Sheet1!F532)</f>
        <v/>
      </c>
      <c r="G788" s="4" t="str">
        <f>IF(Sheet1!G532="","",Sheet1!G532)</f>
        <v/>
      </c>
      <c r="H788" s="13" t="str">
        <f>IF(AND(E788="",F788="",G788=""),"",IF(K788&lt;&gt;"",SUM(E788:G788)+K788,IF(SUM(E788:G788)&gt;100,"ERROR",IF(AND(E10="TEST",SUM(E788:G788)&lt;=100),SUM(E788:G788),IF(AND(E10="*TEST",F788="",E788&lt;=30,G788&lt;=70),SUM(E788:G788),IF(AND(E10="*TEST",F788&lt;=20,E788&lt;=20,G788&lt;=60),SUM(E788:G788),IF(AND(E10="*TEST",F788="-",E788&lt;=20,G788&lt;=60),SUM(E788:G788),"ERROR")))))))</f>
        <v/>
      </c>
      <c r="I788" s="4" t="str">
        <f>IF(H788="ERROR","ERROR",IF(H788="","",IF(AND(F10="*LAB",J10="RMK1",F788="-"),"F",IF(AND(F10="*LAB",J10="RMK2",F788="-"),"F",IF(AND(F10="*LAB",J10="RMK3",F788="-"),"E",IF(H788&gt;69.5,"A",IF(H788&gt;59.5,"B",IF(H788&gt;49.5,"C",IF(AND(D10="*PROGRAM",J10="RMK1",H788&lt;49.5),"F",IF(AND(D10="*PROGRAM",J10="RMK2",H788&lt;49.5),"F",IF(AND(D10="*PROGRAM",J10="RMK3",H788&lt;49.5),"E",IF(H788&gt;44.5,"D",IF(AND(J10="RMK3",H788&lt;44.5),"E",IF(AND(J10="RMK2",H788&lt;44.5),"F",IF(AND(J10="RMK1",H788&gt;39.5),"E","F")))))))))))))))</f>
        <v/>
      </c>
      <c r="J788" s="23" t="str">
        <f>IF(H788="ERROR","ERROR",IF(I788="","",IF(AND(J10="RMK3",I788="E",K788&lt;&gt;""),"*FAIL",IF(AND(J10="RMK1",I788="F",K788&lt;&gt;""),"*FAIL",IF(AND(J10="RMK2",I788="F",K788&lt;&gt;""),"*FAIL",IF(AND(J10="RMK1",K788&lt;&gt;""),"*PASS",IF(AND(J10="RMK2",K788&lt;&gt;""),"*PASS",IF(AND(J10="RMK3",K788&lt;&gt;""),"*PASS",IF(AND(J10="RMK3",I788="E"),"FAIL",IF(AND(J10="RMK1",I788="F"),"FAIL",IF(AND(J10="RMK2",I788="F"),"FAIL",IF(J10="RMK1","PASS",IF(J10="RMK2","PASS",IF(J10="RMK3","PASS","ERROR"))))))))))))))</f>
        <v/>
      </c>
      <c r="K788" s="22" t="str">
        <f>IF(Sheet1!I532="","",Sheet1!I532)</f>
        <v/>
      </c>
    </row>
    <row r="789" spans="1:11" x14ac:dyDescent="0.35">
      <c r="A789" s="4">
        <v>532</v>
      </c>
      <c r="B789" s="19" t="str">
        <f>IF(Sheet1!B533="","",Sheet1!B533)</f>
        <v/>
      </c>
      <c r="C789" s="4" t="str">
        <f>IF(Sheet1!C533="","",Sheet1!C533)</f>
        <v/>
      </c>
      <c r="D789" s="4" t="str">
        <f>IF(Sheet1!D533="","",Sheet1!D533)</f>
        <v/>
      </c>
      <c r="E789" s="4" t="str">
        <f>IF(Sheet1!E533="","",Sheet1!E533)</f>
        <v/>
      </c>
      <c r="F789" s="4" t="str">
        <f>IF(Sheet1!F533="","",Sheet1!F533)</f>
        <v/>
      </c>
      <c r="G789" s="4" t="str">
        <f>IF(Sheet1!G533="","",Sheet1!G533)</f>
        <v/>
      </c>
      <c r="H789" s="13" t="str">
        <f>IF(AND(E789="",F789="",G789=""),"",IF(K789&lt;&gt;"",SUM(E789:G789)+K789,IF(SUM(E789:G789)&gt;100,"ERROR",IF(AND(E10="TEST",SUM(E789:G789)&lt;=100),SUM(E789:G789),IF(AND(E10="*TEST",F789="",E789&lt;=30,G789&lt;=70),SUM(E789:G789),IF(AND(E10="*TEST",F789&lt;=20,E789&lt;=20,G789&lt;=60),SUM(E789:G789),IF(AND(E10="*TEST",F789="-",E789&lt;=20,G789&lt;=60),SUM(E789:G789),"ERROR")))))))</f>
        <v/>
      </c>
      <c r="I789" s="4" t="str">
        <f>IF(H789="ERROR","ERROR",IF(H789="","",IF(AND(F10="*LAB",J10="RMK1",F789="-"),"F",IF(AND(F10="*LAB",J10="RMK2",F789="-"),"F",IF(AND(F10="*LAB",J10="RMK3",F789="-"),"E",IF(H789&gt;69.5,"A",IF(H789&gt;59.5,"B",IF(H789&gt;49.5,"C",IF(AND(D10="*PROGRAM",J10="RMK1",H789&lt;49.5),"F",IF(AND(D10="*PROGRAM",J10="RMK2",H789&lt;49.5),"F",IF(AND(D10="*PROGRAM",J10="RMK3",H789&lt;49.5),"E",IF(H789&gt;44.5,"D",IF(AND(J10="RMK3",H789&lt;44.5),"E",IF(AND(J10="RMK2",H789&lt;44.5),"F",IF(AND(J10="RMK1",H789&gt;39.5),"E","F")))))))))))))))</f>
        <v/>
      </c>
      <c r="J789" s="23" t="str">
        <f>IF(H789="ERROR","ERROR",IF(I789="","",IF(AND(J10="RMK3",I789="E",K789&lt;&gt;""),"*FAIL",IF(AND(J10="RMK1",I789="F",K789&lt;&gt;""),"*FAIL",IF(AND(J10="RMK2",I789="F",K789&lt;&gt;""),"*FAIL",IF(AND(J10="RMK1",K789&lt;&gt;""),"*PASS",IF(AND(J10="RMK2",K789&lt;&gt;""),"*PASS",IF(AND(J10="RMK3",K789&lt;&gt;""),"*PASS",IF(AND(J10="RMK3",I789="E"),"FAIL",IF(AND(J10="RMK1",I789="F"),"FAIL",IF(AND(J10="RMK2",I789="F"),"FAIL",IF(J10="RMK1","PASS",IF(J10="RMK2","PASS",IF(J10="RMK3","PASS","ERROR"))))))))))))))</f>
        <v/>
      </c>
      <c r="K789" s="22" t="str">
        <f>IF(Sheet1!I533="","",Sheet1!I533)</f>
        <v/>
      </c>
    </row>
    <row r="790" spans="1:11" x14ac:dyDescent="0.35">
      <c r="A790" s="4">
        <v>533</v>
      </c>
      <c r="B790" s="19" t="str">
        <f>IF(Sheet1!B534="","",Sheet1!B534)</f>
        <v/>
      </c>
      <c r="C790" s="4" t="str">
        <f>IF(Sheet1!C534="","",Sheet1!C534)</f>
        <v/>
      </c>
      <c r="D790" s="4" t="str">
        <f>IF(Sheet1!D534="","",Sheet1!D534)</f>
        <v/>
      </c>
      <c r="E790" s="4" t="str">
        <f>IF(Sheet1!E534="","",Sheet1!E534)</f>
        <v/>
      </c>
      <c r="F790" s="4" t="str">
        <f>IF(Sheet1!F534="","",Sheet1!F534)</f>
        <v/>
      </c>
      <c r="G790" s="4" t="str">
        <f>IF(Sheet1!G534="","",Sheet1!G534)</f>
        <v/>
      </c>
      <c r="H790" s="13" t="str">
        <f>IF(AND(E790="",F790="",G790=""),"",IF(K790&lt;&gt;"",SUM(E790:G790)+K790,IF(SUM(E790:G790)&gt;100,"ERROR",IF(AND(E10="TEST",SUM(E790:G790)&lt;=100),SUM(E790:G790),IF(AND(E10="*TEST",F790="",E790&lt;=30,G790&lt;=70),SUM(E790:G790),IF(AND(E10="*TEST",F790&lt;=20,E790&lt;=20,G790&lt;=60),SUM(E790:G790),IF(AND(E10="*TEST",F790="-",E790&lt;=20,G790&lt;=60),SUM(E790:G790),"ERROR")))))))</f>
        <v/>
      </c>
      <c r="I790" s="4" t="str">
        <f>IF(H790="ERROR","ERROR",IF(H790="","",IF(AND(F10="*LAB",J10="RMK1",F790="-"),"F",IF(AND(F10="*LAB",J10="RMK2",F790="-"),"F",IF(AND(F10="*LAB",J10="RMK3",F790="-"),"E",IF(H790&gt;69.5,"A",IF(H790&gt;59.5,"B",IF(H790&gt;49.5,"C",IF(AND(D10="*PROGRAM",J10="RMK1",H790&lt;49.5),"F",IF(AND(D10="*PROGRAM",J10="RMK2",H790&lt;49.5),"F",IF(AND(D10="*PROGRAM",J10="RMK3",H790&lt;49.5),"E",IF(H790&gt;44.5,"D",IF(AND(J10="RMK3",H790&lt;44.5),"E",IF(AND(J10="RMK2",H790&lt;44.5),"F",IF(AND(J10="RMK1",H790&gt;39.5),"E","F")))))))))))))))</f>
        <v/>
      </c>
      <c r="J790" s="23" t="str">
        <f>IF(H790="ERROR","ERROR",IF(I790="","",IF(AND(J10="RMK3",I790="E",K790&lt;&gt;""),"*FAIL",IF(AND(J10="RMK1",I790="F",K790&lt;&gt;""),"*FAIL",IF(AND(J10="RMK2",I790="F",K790&lt;&gt;""),"*FAIL",IF(AND(J10="RMK1",K790&lt;&gt;""),"*PASS",IF(AND(J10="RMK2",K790&lt;&gt;""),"*PASS",IF(AND(J10="RMK3",K790&lt;&gt;""),"*PASS",IF(AND(J10="RMK3",I790="E"),"FAIL",IF(AND(J10="RMK1",I790="F"),"FAIL",IF(AND(J10="RMK2",I790="F"),"FAIL",IF(J10="RMK1","PASS",IF(J10="RMK2","PASS",IF(J10="RMK3","PASS","ERROR"))))))))))))))</f>
        <v/>
      </c>
      <c r="K790" s="22" t="str">
        <f>IF(Sheet1!I534="","",Sheet1!I534)</f>
        <v/>
      </c>
    </row>
    <row r="791" spans="1:11" x14ac:dyDescent="0.35">
      <c r="A791" s="4">
        <v>534</v>
      </c>
      <c r="B791" s="19" t="str">
        <f>IF(Sheet1!B535="","",Sheet1!B535)</f>
        <v/>
      </c>
      <c r="C791" s="4" t="str">
        <f>IF(Sheet1!C535="","",Sheet1!C535)</f>
        <v/>
      </c>
      <c r="D791" s="4" t="str">
        <f>IF(Sheet1!D535="","",Sheet1!D535)</f>
        <v/>
      </c>
      <c r="E791" s="4" t="str">
        <f>IF(Sheet1!E535="","",Sheet1!E535)</f>
        <v/>
      </c>
      <c r="F791" s="4" t="str">
        <f>IF(Sheet1!F535="","",Sheet1!F535)</f>
        <v/>
      </c>
      <c r="G791" s="4" t="str">
        <f>IF(Sheet1!G535="","",Sheet1!G535)</f>
        <v/>
      </c>
      <c r="H791" s="13" t="str">
        <f>IF(AND(E791="",F791="",G791=""),"",IF(K791&lt;&gt;"",SUM(E791:G791)+K791,IF(SUM(E791:G791)&gt;100,"ERROR",IF(AND(E10="TEST",SUM(E791:G791)&lt;=100),SUM(E791:G791),IF(AND(E10="*TEST",F791="",E791&lt;=30,G791&lt;=70),SUM(E791:G791),IF(AND(E10="*TEST",F791&lt;=20,E791&lt;=20,G791&lt;=60),SUM(E791:G791),IF(AND(E10="*TEST",F791="-",E791&lt;=20,G791&lt;=60),SUM(E791:G791),"ERROR")))))))</f>
        <v/>
      </c>
      <c r="I791" s="4" t="str">
        <f>IF(H791="ERROR","ERROR",IF(H791="","",IF(AND(F10="*LAB",J10="RMK1",F791="-"),"F",IF(AND(F10="*LAB",J10="RMK2",F791="-"),"F",IF(AND(F10="*LAB",J10="RMK3",F791="-"),"E",IF(H791&gt;69.5,"A",IF(H791&gt;59.5,"B",IF(H791&gt;49.5,"C",IF(AND(D10="*PROGRAM",J10="RMK1",H791&lt;49.5),"F",IF(AND(D10="*PROGRAM",J10="RMK2",H791&lt;49.5),"F",IF(AND(D10="*PROGRAM",J10="RMK3",H791&lt;49.5),"E",IF(H791&gt;44.5,"D",IF(AND(J10="RMK3",H791&lt;44.5),"E",IF(AND(J10="RMK2",H791&lt;44.5),"F",IF(AND(J10="RMK1",H791&gt;39.5),"E","F")))))))))))))))</f>
        <v/>
      </c>
      <c r="J791" s="23" t="str">
        <f>IF(H791="ERROR","ERROR",IF(I791="","",IF(AND(J10="RMK3",I791="E",K791&lt;&gt;""),"*FAIL",IF(AND(J10="RMK1",I791="F",K791&lt;&gt;""),"*FAIL",IF(AND(J10="RMK2",I791="F",K791&lt;&gt;""),"*FAIL",IF(AND(J10="RMK1",K791&lt;&gt;""),"*PASS",IF(AND(J10="RMK2",K791&lt;&gt;""),"*PASS",IF(AND(J10="RMK3",K791&lt;&gt;""),"*PASS",IF(AND(J10="RMK3",I791="E"),"FAIL",IF(AND(J10="RMK1",I791="F"),"FAIL",IF(AND(J10="RMK2",I791="F"),"FAIL",IF(J10="RMK1","PASS",IF(J10="RMK2","PASS",IF(J10="RMK3","PASS","ERROR"))))))))))))))</f>
        <v/>
      </c>
      <c r="K791" s="22" t="str">
        <f>IF(Sheet1!I535="","",Sheet1!I535)</f>
        <v/>
      </c>
    </row>
    <row r="792" spans="1:11" x14ac:dyDescent="0.35">
      <c r="A792" s="4">
        <v>535</v>
      </c>
      <c r="B792" s="19" t="str">
        <f>IF(Sheet1!B536="","",Sheet1!B536)</f>
        <v/>
      </c>
      <c r="C792" s="4" t="str">
        <f>IF(Sheet1!C536="","",Sheet1!C536)</f>
        <v/>
      </c>
      <c r="D792" s="4" t="str">
        <f>IF(Sheet1!D536="","",Sheet1!D536)</f>
        <v/>
      </c>
      <c r="E792" s="4" t="str">
        <f>IF(Sheet1!E536="","",Sheet1!E536)</f>
        <v/>
      </c>
      <c r="F792" s="4" t="str">
        <f>IF(Sheet1!F536="","",Sheet1!F536)</f>
        <v/>
      </c>
      <c r="G792" s="4" t="str">
        <f>IF(Sheet1!G536="","",Sheet1!G536)</f>
        <v/>
      </c>
      <c r="H792" s="13" t="str">
        <f>IF(AND(E792="",F792="",G792=""),"",IF(K792&lt;&gt;"",SUM(E792:G792)+K792,IF(SUM(E792:G792)&gt;100,"ERROR",IF(AND(E10="TEST",SUM(E792:G792)&lt;=100),SUM(E792:G792),IF(AND(E10="*TEST",F792="",E792&lt;=30,G792&lt;=70),SUM(E792:G792),IF(AND(E10="*TEST",F792&lt;=20,E792&lt;=20,G792&lt;=60),SUM(E792:G792),IF(AND(E10="*TEST",F792="-",E792&lt;=20,G792&lt;=60),SUM(E792:G792),"ERROR")))))))</f>
        <v/>
      </c>
      <c r="I792" s="4" t="str">
        <f>IF(H792="ERROR","ERROR",IF(H792="","",IF(AND(F10="*LAB",J10="RMK1",F792="-"),"F",IF(AND(F10="*LAB",J10="RMK2",F792="-"),"F",IF(AND(F10="*LAB",J10="RMK3",F792="-"),"E",IF(H792&gt;69.5,"A",IF(H792&gt;59.5,"B",IF(H792&gt;49.5,"C",IF(AND(D10="*PROGRAM",J10="RMK1",H792&lt;49.5),"F",IF(AND(D10="*PROGRAM",J10="RMK2",H792&lt;49.5),"F",IF(AND(D10="*PROGRAM",J10="RMK3",H792&lt;49.5),"E",IF(H792&gt;44.5,"D",IF(AND(J10="RMK3",H792&lt;44.5),"E",IF(AND(J10="RMK2",H792&lt;44.5),"F",IF(AND(J10="RMK1",H792&gt;39.5),"E","F")))))))))))))))</f>
        <v/>
      </c>
      <c r="J792" s="23" t="str">
        <f>IF(H792="ERROR","ERROR",IF(I792="","",IF(AND(J10="RMK3",I792="E",K792&lt;&gt;""),"*FAIL",IF(AND(J10="RMK1",I792="F",K792&lt;&gt;""),"*FAIL",IF(AND(J10="RMK2",I792="F",K792&lt;&gt;""),"*FAIL",IF(AND(J10="RMK1",K792&lt;&gt;""),"*PASS",IF(AND(J10="RMK2",K792&lt;&gt;""),"*PASS",IF(AND(J10="RMK3",K792&lt;&gt;""),"*PASS",IF(AND(J10="RMK3",I792="E"),"FAIL",IF(AND(J10="RMK1",I792="F"),"FAIL",IF(AND(J10="RMK2",I792="F"),"FAIL",IF(J10="RMK1","PASS",IF(J10="RMK2","PASS",IF(J10="RMK3","PASS","ERROR"))))))))))))))</f>
        <v/>
      </c>
      <c r="K792" s="22" t="str">
        <f>IF(Sheet1!I536="","",Sheet1!I536)</f>
        <v/>
      </c>
    </row>
    <row r="793" spans="1:11" x14ac:dyDescent="0.35">
      <c r="A793" s="4">
        <v>536</v>
      </c>
      <c r="B793" s="19" t="str">
        <f>IF(Sheet1!B537="","",Sheet1!B537)</f>
        <v/>
      </c>
      <c r="C793" s="4" t="str">
        <f>IF(Sheet1!C537="","",Sheet1!C537)</f>
        <v/>
      </c>
      <c r="D793" s="4" t="str">
        <f>IF(Sheet1!D537="","",Sheet1!D537)</f>
        <v/>
      </c>
      <c r="E793" s="4" t="str">
        <f>IF(Sheet1!E537="","",Sheet1!E537)</f>
        <v/>
      </c>
      <c r="F793" s="4" t="str">
        <f>IF(Sheet1!F537="","",Sheet1!F537)</f>
        <v/>
      </c>
      <c r="G793" s="4" t="str">
        <f>IF(Sheet1!G537="","",Sheet1!G537)</f>
        <v/>
      </c>
      <c r="H793" s="13" t="str">
        <f>IF(AND(E793="",F793="",G793=""),"",IF(K793&lt;&gt;"",SUM(E793:G793)+K793,IF(SUM(E793:G793)&gt;100,"ERROR",IF(AND(E10="TEST",SUM(E793:G793)&lt;=100),SUM(E793:G793),IF(AND(E10="*TEST",F793="",E793&lt;=30,G793&lt;=70),SUM(E793:G793),IF(AND(E10="*TEST",F793&lt;=20,E793&lt;=20,G793&lt;=60),SUM(E793:G793),IF(AND(E10="*TEST",F793="-",E793&lt;=20,G793&lt;=60),SUM(E793:G793),"ERROR")))))))</f>
        <v/>
      </c>
      <c r="I793" s="4" t="str">
        <f>IF(H793="ERROR","ERROR",IF(H793="","",IF(AND(F10="*LAB",J10="RMK1",F793="-"),"F",IF(AND(F10="*LAB",J10="RMK2",F793="-"),"F",IF(AND(F10="*LAB",J10="RMK3",F793="-"),"E",IF(H793&gt;69.5,"A",IF(H793&gt;59.5,"B",IF(H793&gt;49.5,"C",IF(AND(D10="*PROGRAM",J10="RMK1",H793&lt;49.5),"F",IF(AND(D10="*PROGRAM",J10="RMK2",H793&lt;49.5),"F",IF(AND(D10="*PROGRAM",J10="RMK3",H793&lt;49.5),"E",IF(H793&gt;44.5,"D",IF(AND(J10="RMK3",H793&lt;44.5),"E",IF(AND(J10="RMK2",H793&lt;44.5),"F",IF(AND(J10="RMK1",H793&gt;39.5),"E","F")))))))))))))))</f>
        <v/>
      </c>
      <c r="J793" s="23" t="str">
        <f>IF(H793="ERROR","ERROR",IF(I793="","",IF(AND(J10="RMK3",I793="E",K793&lt;&gt;""),"*FAIL",IF(AND(J10="RMK1",I793="F",K793&lt;&gt;""),"*FAIL",IF(AND(J10="RMK2",I793="F",K793&lt;&gt;""),"*FAIL",IF(AND(J10="RMK1",K793&lt;&gt;""),"*PASS",IF(AND(J10="RMK2",K793&lt;&gt;""),"*PASS",IF(AND(J10="RMK3",K793&lt;&gt;""),"*PASS",IF(AND(J10="RMK3",I793="E"),"FAIL",IF(AND(J10="RMK1",I793="F"),"FAIL",IF(AND(J10="RMK2",I793="F"),"FAIL",IF(J10="RMK1","PASS",IF(J10="RMK2","PASS",IF(J10="RMK3","PASS","ERROR"))))))))))))))</f>
        <v/>
      </c>
      <c r="K793" s="22" t="str">
        <f>IF(Sheet1!I537="","",Sheet1!I537)</f>
        <v/>
      </c>
    </row>
    <row r="794" spans="1:11" x14ac:dyDescent="0.35">
      <c r="A794" s="4">
        <v>537</v>
      </c>
      <c r="B794" s="19" t="str">
        <f>IF(Sheet1!B538="","",Sheet1!B538)</f>
        <v/>
      </c>
      <c r="C794" s="4" t="str">
        <f>IF(Sheet1!C538="","",Sheet1!C538)</f>
        <v/>
      </c>
      <c r="D794" s="4" t="str">
        <f>IF(Sheet1!D538="","",Sheet1!D538)</f>
        <v/>
      </c>
      <c r="E794" s="4" t="str">
        <f>IF(Sheet1!E538="","",Sheet1!E538)</f>
        <v/>
      </c>
      <c r="F794" s="4" t="str">
        <f>IF(Sheet1!F538="","",Sheet1!F538)</f>
        <v/>
      </c>
      <c r="G794" s="4" t="str">
        <f>IF(Sheet1!G538="","",Sheet1!G538)</f>
        <v/>
      </c>
      <c r="H794" s="13" t="str">
        <f>IF(AND(E794="",F794="",G794=""),"",IF(K794&lt;&gt;"",SUM(E794:G794)+K794,IF(SUM(E794:G794)&gt;100,"ERROR",IF(AND(E10="TEST",SUM(E794:G794)&lt;=100),SUM(E794:G794),IF(AND(E10="*TEST",F794="",E794&lt;=30,G794&lt;=70),SUM(E794:G794),IF(AND(E10="*TEST",F794&lt;=20,E794&lt;=20,G794&lt;=60),SUM(E794:G794),IF(AND(E10="*TEST",F794="-",E794&lt;=20,G794&lt;=60),SUM(E794:G794),"ERROR")))))))</f>
        <v/>
      </c>
      <c r="I794" s="4" t="str">
        <f>IF(H794="ERROR","ERROR",IF(H794="","",IF(AND(F10="*LAB",J10="RMK1",F794="-"),"F",IF(AND(F10="*LAB",J10="RMK2",F794="-"),"F",IF(AND(F10="*LAB",J10="RMK3",F794="-"),"E",IF(H794&gt;69.5,"A",IF(H794&gt;59.5,"B",IF(H794&gt;49.5,"C",IF(AND(D10="*PROGRAM",J10="RMK1",H794&lt;49.5),"F",IF(AND(D10="*PROGRAM",J10="RMK2",H794&lt;49.5),"F",IF(AND(D10="*PROGRAM",J10="RMK3",H794&lt;49.5),"E",IF(H794&gt;44.5,"D",IF(AND(J10="RMK3",H794&lt;44.5),"E",IF(AND(J10="RMK2",H794&lt;44.5),"F",IF(AND(J10="RMK1",H794&gt;39.5),"E","F")))))))))))))))</f>
        <v/>
      </c>
      <c r="J794" s="23" t="str">
        <f>IF(H794="ERROR","ERROR",IF(I794="","",IF(AND(J10="RMK3",I794="E",K794&lt;&gt;""),"*FAIL",IF(AND(J10="RMK1",I794="F",K794&lt;&gt;""),"*FAIL",IF(AND(J10="RMK2",I794="F",K794&lt;&gt;""),"*FAIL",IF(AND(J10="RMK1",K794&lt;&gt;""),"*PASS",IF(AND(J10="RMK2",K794&lt;&gt;""),"*PASS",IF(AND(J10="RMK3",K794&lt;&gt;""),"*PASS",IF(AND(J10="RMK3",I794="E"),"FAIL",IF(AND(J10="RMK1",I794="F"),"FAIL",IF(AND(J10="RMK2",I794="F"),"FAIL",IF(J10="RMK1","PASS",IF(J10="RMK2","PASS",IF(J10="RMK3","PASS","ERROR"))))))))))))))</f>
        <v/>
      </c>
      <c r="K794" s="22" t="str">
        <f>IF(Sheet1!I538="","",Sheet1!I538)</f>
        <v/>
      </c>
    </row>
    <row r="795" spans="1:11" x14ac:dyDescent="0.35">
      <c r="A795" s="4">
        <v>538</v>
      </c>
      <c r="B795" s="19" t="str">
        <f>IF(Sheet1!B539="","",Sheet1!B539)</f>
        <v/>
      </c>
      <c r="C795" s="4" t="str">
        <f>IF(Sheet1!C539="","",Sheet1!C539)</f>
        <v/>
      </c>
      <c r="D795" s="4" t="str">
        <f>IF(Sheet1!D539="","",Sheet1!D539)</f>
        <v/>
      </c>
      <c r="E795" s="4" t="str">
        <f>IF(Sheet1!E539="","",Sheet1!E539)</f>
        <v/>
      </c>
      <c r="F795" s="4" t="str">
        <f>IF(Sheet1!F539="","",Sheet1!F539)</f>
        <v/>
      </c>
      <c r="G795" s="4" t="str">
        <f>IF(Sheet1!G539="","",Sheet1!G539)</f>
        <v/>
      </c>
      <c r="H795" s="13" t="str">
        <f>IF(AND(E795="",F795="",G795=""),"",IF(K795&lt;&gt;"",SUM(E795:G795)+K795,IF(SUM(E795:G795)&gt;100,"ERROR",IF(AND(E10="TEST",SUM(E795:G795)&lt;=100),SUM(E795:G795),IF(AND(E10="*TEST",F795="",E795&lt;=30,G795&lt;=70),SUM(E795:G795),IF(AND(E10="*TEST",F795&lt;=20,E795&lt;=20,G795&lt;=60),SUM(E795:G795),IF(AND(E10="*TEST",F795="-",E795&lt;=20,G795&lt;=60),SUM(E795:G795),"ERROR")))))))</f>
        <v/>
      </c>
      <c r="I795" s="4" t="str">
        <f>IF(H795="ERROR","ERROR",IF(H795="","",IF(AND(F10="*LAB",J10="RMK1",F795="-"),"F",IF(AND(F10="*LAB",J10="RMK2",F795="-"),"F",IF(AND(F10="*LAB",J10="RMK3",F795="-"),"E",IF(H795&gt;69.5,"A",IF(H795&gt;59.5,"B",IF(H795&gt;49.5,"C",IF(AND(D10="*PROGRAM",J10="RMK1",H795&lt;49.5),"F",IF(AND(D10="*PROGRAM",J10="RMK2",H795&lt;49.5),"F",IF(AND(D10="*PROGRAM",J10="RMK3",H795&lt;49.5),"E",IF(H795&gt;44.5,"D",IF(AND(J10="RMK3",H795&lt;44.5),"E",IF(AND(J10="RMK2",H795&lt;44.5),"F",IF(AND(J10="RMK1",H795&gt;39.5),"E","F")))))))))))))))</f>
        <v/>
      </c>
      <c r="J795" s="23" t="str">
        <f>IF(H795="ERROR","ERROR",IF(I795="","",IF(AND(J10="RMK3",I795="E",K795&lt;&gt;""),"*FAIL",IF(AND(J10="RMK1",I795="F",K795&lt;&gt;""),"*FAIL",IF(AND(J10="RMK2",I795="F",K795&lt;&gt;""),"*FAIL",IF(AND(J10="RMK1",K795&lt;&gt;""),"*PASS",IF(AND(J10="RMK2",K795&lt;&gt;""),"*PASS",IF(AND(J10="RMK3",K795&lt;&gt;""),"*PASS",IF(AND(J10="RMK3",I795="E"),"FAIL",IF(AND(J10="RMK1",I795="F"),"FAIL",IF(AND(J10="RMK2",I795="F"),"FAIL",IF(J10="RMK1","PASS",IF(J10="RMK2","PASS",IF(J10="RMK3","PASS","ERROR"))))))))))))))</f>
        <v/>
      </c>
      <c r="K795" s="22" t="str">
        <f>IF(Sheet1!I539="","",Sheet1!I539)</f>
        <v/>
      </c>
    </row>
    <row r="796" spans="1:11" x14ac:dyDescent="0.35">
      <c r="A796" s="4">
        <v>539</v>
      </c>
      <c r="B796" s="19" t="str">
        <f>IF(Sheet1!B540="","",Sheet1!B540)</f>
        <v/>
      </c>
      <c r="C796" s="4" t="str">
        <f>IF(Sheet1!C540="","",Sheet1!C540)</f>
        <v/>
      </c>
      <c r="D796" s="4" t="str">
        <f>IF(Sheet1!D540="","",Sheet1!D540)</f>
        <v/>
      </c>
      <c r="E796" s="4" t="str">
        <f>IF(Sheet1!E540="","",Sheet1!E540)</f>
        <v/>
      </c>
      <c r="F796" s="4" t="str">
        <f>IF(Sheet1!F540="","",Sheet1!F540)</f>
        <v/>
      </c>
      <c r="G796" s="4" t="str">
        <f>IF(Sheet1!G540="","",Sheet1!G540)</f>
        <v/>
      </c>
      <c r="H796" s="13" t="str">
        <f>IF(AND(E796="",F796="",G796=""),"",IF(K796&lt;&gt;"",SUM(E796:G796)+K796,IF(SUM(E796:G796)&gt;100,"ERROR",IF(AND(E10="TEST",SUM(E796:G796)&lt;=100),SUM(E796:G796),IF(AND(E10="*TEST",F796="",E796&lt;=30,G796&lt;=70),SUM(E796:G796),IF(AND(E10="*TEST",F796&lt;=20,E796&lt;=20,G796&lt;=60),SUM(E796:G796),IF(AND(E10="*TEST",F796="-",E796&lt;=20,G796&lt;=60),SUM(E796:G796),"ERROR")))))))</f>
        <v/>
      </c>
      <c r="I796" s="4" t="str">
        <f>IF(H796="ERROR","ERROR",IF(H796="","",IF(AND(F10="*LAB",J10="RMK1",F796="-"),"F",IF(AND(F10="*LAB",J10="RMK2",F796="-"),"F",IF(AND(F10="*LAB",J10="RMK3",F796="-"),"E",IF(H796&gt;69.5,"A",IF(H796&gt;59.5,"B",IF(H796&gt;49.5,"C",IF(AND(D10="*PROGRAM",J10="RMK1",H796&lt;49.5),"F",IF(AND(D10="*PROGRAM",J10="RMK2",H796&lt;49.5),"F",IF(AND(D10="*PROGRAM",J10="RMK3",H796&lt;49.5),"E",IF(H796&gt;44.5,"D",IF(AND(J10="RMK3",H796&lt;44.5),"E",IF(AND(J10="RMK2",H796&lt;44.5),"F",IF(AND(J10="RMK1",H796&gt;39.5),"E","F")))))))))))))))</f>
        <v/>
      </c>
      <c r="J796" s="23" t="str">
        <f>IF(H796="ERROR","ERROR",IF(I796="","",IF(AND(J10="RMK3",I796="E",K796&lt;&gt;""),"*FAIL",IF(AND(J10="RMK1",I796="F",K796&lt;&gt;""),"*FAIL",IF(AND(J10="RMK2",I796="F",K796&lt;&gt;""),"*FAIL",IF(AND(J10="RMK1",K796&lt;&gt;""),"*PASS",IF(AND(J10="RMK2",K796&lt;&gt;""),"*PASS",IF(AND(J10="RMK3",K796&lt;&gt;""),"*PASS",IF(AND(J10="RMK3",I796="E"),"FAIL",IF(AND(J10="RMK1",I796="F"),"FAIL",IF(AND(J10="RMK2",I796="F"),"FAIL",IF(J10="RMK1","PASS",IF(J10="RMK2","PASS",IF(J10="RMK3","PASS","ERROR"))))))))))))))</f>
        <v/>
      </c>
      <c r="K796" s="22" t="str">
        <f>IF(Sheet1!I540="","",Sheet1!I540)</f>
        <v/>
      </c>
    </row>
    <row r="797" spans="1:11" x14ac:dyDescent="0.35">
      <c r="A797" s="4">
        <v>540</v>
      </c>
      <c r="B797" s="19" t="str">
        <f>IF(Sheet1!B541="","",Sheet1!B541)</f>
        <v/>
      </c>
      <c r="C797" s="4" t="str">
        <f>IF(Sheet1!C541="","",Sheet1!C541)</f>
        <v/>
      </c>
      <c r="D797" s="4" t="str">
        <f>IF(Sheet1!D541="","",Sheet1!D541)</f>
        <v/>
      </c>
      <c r="E797" s="4" t="str">
        <f>IF(Sheet1!E541="","",Sheet1!E541)</f>
        <v/>
      </c>
      <c r="F797" s="4" t="str">
        <f>IF(Sheet1!F541="","",Sheet1!F541)</f>
        <v/>
      </c>
      <c r="G797" s="4" t="str">
        <f>IF(Sheet1!G541="","",Sheet1!G541)</f>
        <v/>
      </c>
      <c r="H797" s="13" t="str">
        <f>IF(AND(E797="",F797="",G797=""),"",IF(K797&lt;&gt;"",SUM(E797:G797)+K797,IF(SUM(E797:G797)&gt;100,"ERROR",IF(AND(E10="TEST",SUM(E797:G797)&lt;=100),SUM(E797:G797),IF(AND(E10="*TEST",F797="",E797&lt;=30,G797&lt;=70),SUM(E797:G797),IF(AND(E10="*TEST",F797&lt;=20,E797&lt;=20,G797&lt;=60),SUM(E797:G797),IF(AND(E10="*TEST",F797="-",E797&lt;=20,G797&lt;=60),SUM(E797:G797),"ERROR")))))))</f>
        <v/>
      </c>
      <c r="I797" s="4" t="str">
        <f>IF(H797="ERROR","ERROR",IF(H797="","",IF(AND(F10="*LAB",J10="RMK1",F797="-"),"F",IF(AND(F10="*LAB",J10="RMK2",F797="-"),"F",IF(AND(F10="*LAB",J10="RMK3",F797="-"),"E",IF(H797&gt;69.5,"A",IF(H797&gt;59.5,"B",IF(H797&gt;49.5,"C",IF(AND(D10="*PROGRAM",J10="RMK1",H797&lt;49.5),"F",IF(AND(D10="*PROGRAM",J10="RMK2",H797&lt;49.5),"F",IF(AND(D10="*PROGRAM",J10="RMK3",H797&lt;49.5),"E",IF(H797&gt;44.5,"D",IF(AND(J10="RMK3",H797&lt;44.5),"E",IF(AND(J10="RMK2",H797&lt;44.5),"F",IF(AND(J10="RMK1",H797&gt;39.5),"E","F")))))))))))))))</f>
        <v/>
      </c>
      <c r="J797" s="23" t="str">
        <f>IF(H797="ERROR","ERROR",IF(I797="","",IF(AND(J10="RMK3",I797="E",K797&lt;&gt;""),"*FAIL",IF(AND(J10="RMK1",I797="F",K797&lt;&gt;""),"*FAIL",IF(AND(J10="RMK2",I797="F",K797&lt;&gt;""),"*FAIL",IF(AND(J10="RMK1",K797&lt;&gt;""),"*PASS",IF(AND(J10="RMK2",K797&lt;&gt;""),"*PASS",IF(AND(J10="RMK3",K797&lt;&gt;""),"*PASS",IF(AND(J10="RMK3",I797="E"),"FAIL",IF(AND(J10="RMK1",I797="F"),"FAIL",IF(AND(J10="RMK2",I797="F"),"FAIL",IF(J10="RMK1","PASS",IF(J10="RMK2","PASS",IF(J10="RMK3","PASS","ERROR"))))))))))))))</f>
        <v/>
      </c>
      <c r="K797" s="22" t="str">
        <f>IF(Sheet1!I541="","",Sheet1!I541)</f>
        <v/>
      </c>
    </row>
    <row r="798" spans="1:11" x14ac:dyDescent="0.35">
      <c r="A798" s="4">
        <v>541</v>
      </c>
      <c r="B798" s="19" t="str">
        <f>IF(Sheet1!B542="","",Sheet1!B542)</f>
        <v/>
      </c>
      <c r="C798" s="4" t="str">
        <f>IF(Sheet1!C542="","",Sheet1!C542)</f>
        <v/>
      </c>
      <c r="D798" s="4" t="str">
        <f>IF(Sheet1!D542="","",Sheet1!D542)</f>
        <v/>
      </c>
      <c r="E798" s="4" t="str">
        <f>IF(Sheet1!E542="","",Sheet1!E542)</f>
        <v/>
      </c>
      <c r="F798" s="4" t="str">
        <f>IF(Sheet1!F542="","",Sheet1!F542)</f>
        <v/>
      </c>
      <c r="G798" s="4" t="str">
        <f>IF(Sheet1!G542="","",Sheet1!G542)</f>
        <v/>
      </c>
      <c r="H798" s="13" t="str">
        <f>IF(AND(E798="",F798="",G798=""),"",IF(K798&lt;&gt;"",SUM(E798:G798)+K798,IF(SUM(E798:G798)&gt;100,"ERROR",IF(AND(E10="TEST",SUM(E798:G798)&lt;=100),SUM(E798:G798),IF(AND(E10="*TEST",F798="",E798&lt;=30,G798&lt;=70),SUM(E798:G798),IF(AND(E10="*TEST",F798&lt;=20,E798&lt;=20,G798&lt;=60),SUM(E798:G798),IF(AND(E10="*TEST",F798="-",E798&lt;=20,G798&lt;=60),SUM(E798:G798),"ERROR")))))))</f>
        <v/>
      </c>
      <c r="I798" s="4" t="str">
        <f>IF(H798="ERROR","ERROR",IF(H798="","",IF(AND(F10="*LAB",J10="RMK1",F798="-"),"F",IF(AND(F10="*LAB",J10="RMK2",F798="-"),"F",IF(AND(F10="*LAB",J10="RMK3",F798="-"),"E",IF(H798&gt;69.5,"A",IF(H798&gt;59.5,"B",IF(H798&gt;49.5,"C",IF(AND(D10="*PROGRAM",J10="RMK1",H798&lt;49.5),"F",IF(AND(D10="*PROGRAM",J10="RMK2",H798&lt;49.5),"F",IF(AND(D10="*PROGRAM",J10="RMK3",H798&lt;49.5),"E",IF(H798&gt;44.5,"D",IF(AND(J10="RMK3",H798&lt;44.5),"E",IF(AND(J10="RMK2",H798&lt;44.5),"F",IF(AND(J10="RMK1",H798&gt;39.5),"E","F")))))))))))))))</f>
        <v/>
      </c>
      <c r="J798" s="23" t="str">
        <f>IF(H798="ERROR","ERROR",IF(I798="","",IF(AND(J10="RMK3",I798="E",K798&lt;&gt;""),"*FAIL",IF(AND(J10="RMK1",I798="F",K798&lt;&gt;""),"*FAIL",IF(AND(J10="RMK2",I798="F",K798&lt;&gt;""),"*FAIL",IF(AND(J10="RMK1",K798&lt;&gt;""),"*PASS",IF(AND(J10="RMK2",K798&lt;&gt;""),"*PASS",IF(AND(J10="RMK3",K798&lt;&gt;""),"*PASS",IF(AND(J10="RMK3",I798="E"),"FAIL",IF(AND(J10="RMK1",I798="F"),"FAIL",IF(AND(J10="RMK2",I798="F"),"FAIL",IF(J10="RMK1","PASS",IF(J10="RMK2","PASS",IF(J10="RMK3","PASS","ERROR"))))))))))))))</f>
        <v/>
      </c>
      <c r="K798" s="22" t="str">
        <f>IF(Sheet1!I542="","",Sheet1!I542)</f>
        <v/>
      </c>
    </row>
    <row r="799" spans="1:11" x14ac:dyDescent="0.35">
      <c r="A799" s="4">
        <v>542</v>
      </c>
      <c r="B799" s="19" t="str">
        <f>IF(Sheet1!B543="","",Sheet1!B543)</f>
        <v/>
      </c>
      <c r="C799" s="4" t="str">
        <f>IF(Sheet1!C543="","",Sheet1!C543)</f>
        <v/>
      </c>
      <c r="D799" s="4" t="str">
        <f>IF(Sheet1!D543="","",Sheet1!D543)</f>
        <v/>
      </c>
      <c r="E799" s="4" t="str">
        <f>IF(Sheet1!E543="","",Sheet1!E543)</f>
        <v/>
      </c>
      <c r="F799" s="4" t="str">
        <f>IF(Sheet1!F543="","",Sheet1!F543)</f>
        <v/>
      </c>
      <c r="G799" s="4" t="str">
        <f>IF(Sheet1!G543="","",Sheet1!G543)</f>
        <v/>
      </c>
      <c r="H799" s="13" t="str">
        <f>IF(AND(E799="",F799="",G799=""),"",IF(K799&lt;&gt;"",SUM(E799:G799)+K799,IF(SUM(E799:G799)&gt;100,"ERROR",IF(AND(E10="TEST",SUM(E799:G799)&lt;=100),SUM(E799:G799),IF(AND(E10="*TEST",F799="",E799&lt;=30,G799&lt;=70),SUM(E799:G799),IF(AND(E10="*TEST",F799&lt;=20,E799&lt;=20,G799&lt;=60),SUM(E799:G799),IF(AND(E10="*TEST",F799="-",E799&lt;=20,G799&lt;=60),SUM(E799:G799),"ERROR")))))))</f>
        <v/>
      </c>
      <c r="I799" s="4" t="str">
        <f>IF(H799="ERROR","ERROR",IF(H799="","",IF(AND(F10="*LAB",J10="RMK1",F799="-"),"F",IF(AND(F10="*LAB",J10="RMK2",F799="-"),"F",IF(AND(F10="*LAB",J10="RMK3",F799="-"),"E",IF(H799&gt;69.5,"A",IF(H799&gt;59.5,"B",IF(H799&gt;49.5,"C",IF(AND(D10="*PROGRAM",J10="RMK1",H799&lt;49.5),"F",IF(AND(D10="*PROGRAM",J10="RMK2",H799&lt;49.5),"F",IF(AND(D10="*PROGRAM",J10="RMK3",H799&lt;49.5),"E",IF(H799&gt;44.5,"D",IF(AND(J10="RMK3",H799&lt;44.5),"E",IF(AND(J10="RMK2",H799&lt;44.5),"F",IF(AND(J10="RMK1",H799&gt;39.5),"E","F")))))))))))))))</f>
        <v/>
      </c>
      <c r="J799" s="23" t="str">
        <f>IF(H799="ERROR","ERROR",IF(I799="","",IF(AND(J10="RMK3",I799="E",K799&lt;&gt;""),"*FAIL",IF(AND(J10="RMK1",I799="F",K799&lt;&gt;""),"*FAIL",IF(AND(J10="RMK2",I799="F",K799&lt;&gt;""),"*FAIL",IF(AND(J10="RMK1",K799&lt;&gt;""),"*PASS",IF(AND(J10="RMK2",K799&lt;&gt;""),"*PASS",IF(AND(J10="RMK3",K799&lt;&gt;""),"*PASS",IF(AND(J10="RMK3",I799="E"),"FAIL",IF(AND(J10="RMK1",I799="F"),"FAIL",IF(AND(J10="RMK2",I799="F"),"FAIL",IF(J10="RMK1","PASS",IF(J10="RMK2","PASS",IF(J10="RMK3","PASS","ERROR"))))))))))))))</f>
        <v/>
      </c>
      <c r="K799" s="22" t="str">
        <f>IF(Sheet1!I543="","",Sheet1!I543)</f>
        <v/>
      </c>
    </row>
    <row r="800" spans="1:11" x14ac:dyDescent="0.35">
      <c r="A800" s="4">
        <v>543</v>
      </c>
      <c r="B800" s="19" t="str">
        <f>IF(Sheet1!B544="","",Sheet1!B544)</f>
        <v/>
      </c>
      <c r="C800" s="4" t="str">
        <f>IF(Sheet1!C544="","",Sheet1!C544)</f>
        <v/>
      </c>
      <c r="D800" s="4" t="str">
        <f>IF(Sheet1!D544="","",Sheet1!D544)</f>
        <v/>
      </c>
      <c r="E800" s="4" t="str">
        <f>IF(Sheet1!E544="","",Sheet1!E544)</f>
        <v/>
      </c>
      <c r="F800" s="4" t="str">
        <f>IF(Sheet1!F544="","",Sheet1!F544)</f>
        <v/>
      </c>
      <c r="G800" s="4" t="str">
        <f>IF(Sheet1!G544="","",Sheet1!G544)</f>
        <v/>
      </c>
      <c r="H800" s="13" t="str">
        <f>IF(AND(E800="",F800="",G800=""),"",IF(K800&lt;&gt;"",SUM(E800:G800)+K800,IF(SUM(E800:G800)&gt;100,"ERROR",IF(AND(E10="TEST",SUM(E800:G800)&lt;=100),SUM(E800:G800),IF(AND(E10="*TEST",F800="",E800&lt;=30,G800&lt;=70),SUM(E800:G800),IF(AND(E10="*TEST",F800&lt;=20,E800&lt;=20,G800&lt;=60),SUM(E800:G800),IF(AND(E10="*TEST",F800="-",E800&lt;=20,G800&lt;=60),SUM(E800:G800),"ERROR")))))))</f>
        <v/>
      </c>
      <c r="I800" s="4" t="str">
        <f>IF(H800="ERROR","ERROR",IF(H800="","",IF(AND(F10="*LAB",J10="RMK1",F800="-"),"F",IF(AND(F10="*LAB",J10="RMK2",F800="-"),"F",IF(AND(F10="*LAB",J10="RMK3",F800="-"),"E",IF(H800&gt;69.5,"A",IF(H800&gt;59.5,"B",IF(H800&gt;49.5,"C",IF(AND(D10="*PROGRAM",J10="RMK1",H800&lt;49.5),"F",IF(AND(D10="*PROGRAM",J10="RMK2",H800&lt;49.5),"F",IF(AND(D10="*PROGRAM",J10="RMK3",H800&lt;49.5),"E",IF(H800&gt;44.5,"D",IF(AND(J10="RMK3",H800&lt;44.5),"E",IF(AND(J10="RMK2",H800&lt;44.5),"F",IF(AND(J10="RMK1",H800&gt;39.5),"E","F")))))))))))))))</f>
        <v/>
      </c>
      <c r="J800" s="23" t="str">
        <f>IF(H800="ERROR","ERROR",IF(I800="","",IF(AND(J10="RMK3",I800="E",K800&lt;&gt;""),"*FAIL",IF(AND(J10="RMK1",I800="F",K800&lt;&gt;""),"*FAIL",IF(AND(J10="RMK2",I800="F",K800&lt;&gt;""),"*FAIL",IF(AND(J10="RMK1",K800&lt;&gt;""),"*PASS",IF(AND(J10="RMK2",K800&lt;&gt;""),"*PASS",IF(AND(J10="RMK3",K800&lt;&gt;""),"*PASS",IF(AND(J10="RMK3",I800="E"),"FAIL",IF(AND(J10="RMK1",I800="F"),"FAIL",IF(AND(J10="RMK2",I800="F"),"FAIL",IF(J10="RMK1","PASS",IF(J10="RMK2","PASS",IF(J10="RMK3","PASS","ERROR"))))))))))))))</f>
        <v/>
      </c>
      <c r="K800" s="22" t="str">
        <f>IF(Sheet1!I544="","",Sheet1!I544)</f>
        <v/>
      </c>
    </row>
    <row r="801" spans="1:11" x14ac:dyDescent="0.35">
      <c r="A801" s="4">
        <v>544</v>
      </c>
      <c r="B801" s="19" t="str">
        <f>IF(Sheet1!B545="","",Sheet1!B545)</f>
        <v/>
      </c>
      <c r="C801" s="4" t="str">
        <f>IF(Sheet1!C545="","",Sheet1!C545)</f>
        <v/>
      </c>
      <c r="D801" s="4" t="str">
        <f>IF(Sheet1!D545="","",Sheet1!D545)</f>
        <v/>
      </c>
      <c r="E801" s="4" t="str">
        <f>IF(Sheet1!E545="","",Sheet1!E545)</f>
        <v/>
      </c>
      <c r="F801" s="4" t="str">
        <f>IF(Sheet1!F545="","",Sheet1!F545)</f>
        <v/>
      </c>
      <c r="G801" s="4" t="str">
        <f>IF(Sheet1!G545="","",Sheet1!G545)</f>
        <v/>
      </c>
      <c r="H801" s="13" t="str">
        <f>IF(AND(E801="",F801="",G801=""),"",IF(K801&lt;&gt;"",SUM(E801:G801)+K801,IF(SUM(E801:G801)&gt;100,"ERROR",IF(AND(E10="TEST",SUM(E801:G801)&lt;=100),SUM(E801:G801),IF(AND(E10="*TEST",F801="",E801&lt;=30,G801&lt;=70),SUM(E801:G801),IF(AND(E10="*TEST",F801&lt;=20,E801&lt;=20,G801&lt;=60),SUM(E801:G801),IF(AND(E10="*TEST",F801="-",E801&lt;=20,G801&lt;=60),SUM(E801:G801),"ERROR")))))))</f>
        <v/>
      </c>
      <c r="I801" s="4" t="str">
        <f>IF(H801="ERROR","ERROR",IF(H801="","",IF(AND(F10="*LAB",J10="RMK1",F801="-"),"F",IF(AND(F10="*LAB",J10="RMK2",F801="-"),"F",IF(AND(F10="*LAB",J10="RMK3",F801="-"),"E",IF(H801&gt;69.5,"A",IF(H801&gt;59.5,"B",IF(H801&gt;49.5,"C",IF(AND(D10="*PROGRAM",J10="RMK1",H801&lt;49.5),"F",IF(AND(D10="*PROGRAM",J10="RMK2",H801&lt;49.5),"F",IF(AND(D10="*PROGRAM",J10="RMK3",H801&lt;49.5),"E",IF(H801&gt;44.5,"D",IF(AND(J10="RMK3",H801&lt;44.5),"E",IF(AND(J10="RMK2",H801&lt;44.5),"F",IF(AND(J10="RMK1",H801&gt;39.5),"E","F")))))))))))))))</f>
        <v/>
      </c>
      <c r="J801" s="23" t="str">
        <f>IF(H801="ERROR","ERROR",IF(I801="","",IF(AND(J10="RMK3",I801="E",K801&lt;&gt;""),"*FAIL",IF(AND(J10="RMK1",I801="F",K801&lt;&gt;""),"*FAIL",IF(AND(J10="RMK2",I801="F",K801&lt;&gt;""),"*FAIL",IF(AND(J10="RMK1",K801&lt;&gt;""),"*PASS",IF(AND(J10="RMK2",K801&lt;&gt;""),"*PASS",IF(AND(J10="RMK3",K801&lt;&gt;""),"*PASS",IF(AND(J10="RMK3",I801="E"),"FAIL",IF(AND(J10="RMK1",I801="F"),"FAIL",IF(AND(J10="RMK2",I801="F"),"FAIL",IF(J10="RMK1","PASS",IF(J10="RMK2","PASS",IF(J10="RMK3","PASS","ERROR"))))))))))))))</f>
        <v/>
      </c>
      <c r="K801" s="22" t="str">
        <f>IF(Sheet1!I545="","",Sheet1!I545)</f>
        <v/>
      </c>
    </row>
    <row r="802" spans="1:11" x14ac:dyDescent="0.35">
      <c r="A802" s="4">
        <v>545</v>
      </c>
      <c r="B802" s="19" t="str">
        <f>IF(Sheet1!B546="","",Sheet1!B546)</f>
        <v/>
      </c>
      <c r="C802" s="4" t="str">
        <f>IF(Sheet1!C546="","",Sheet1!C546)</f>
        <v/>
      </c>
      <c r="D802" s="4" t="str">
        <f>IF(Sheet1!D546="","",Sheet1!D546)</f>
        <v/>
      </c>
      <c r="E802" s="4" t="str">
        <f>IF(Sheet1!E546="","",Sheet1!E546)</f>
        <v/>
      </c>
      <c r="F802" s="4" t="str">
        <f>IF(Sheet1!F546="","",Sheet1!F546)</f>
        <v/>
      </c>
      <c r="G802" s="4" t="str">
        <f>IF(Sheet1!G546="","",Sheet1!G546)</f>
        <v/>
      </c>
      <c r="H802" s="13" t="str">
        <f>IF(AND(E802="",F802="",G802=""),"",IF(K802&lt;&gt;"",SUM(E802:G802)+K802,IF(SUM(E802:G802)&gt;100,"ERROR",IF(AND(E10="TEST",SUM(E802:G802)&lt;=100),SUM(E802:G802),IF(AND(E10="*TEST",F802="",E802&lt;=30,G802&lt;=70),SUM(E802:G802),IF(AND(E10="*TEST",F802&lt;=20,E802&lt;=20,G802&lt;=60),SUM(E802:G802),IF(AND(E10="*TEST",F802="-",E802&lt;=20,G802&lt;=60),SUM(E802:G802),"ERROR")))))))</f>
        <v/>
      </c>
      <c r="I802" s="4" t="str">
        <f>IF(H802="ERROR","ERROR",IF(H802="","",IF(AND(F10="*LAB",J10="RMK1",F802="-"),"F",IF(AND(F10="*LAB",J10="RMK2",F802="-"),"F",IF(AND(F10="*LAB",J10="RMK3",F802="-"),"E",IF(H802&gt;69.5,"A",IF(H802&gt;59.5,"B",IF(H802&gt;49.5,"C",IF(AND(D10="*PROGRAM",J10="RMK1",H802&lt;49.5),"F",IF(AND(D10="*PROGRAM",J10="RMK2",H802&lt;49.5),"F",IF(AND(D10="*PROGRAM",J10="RMK3",H802&lt;49.5),"E",IF(H802&gt;44.5,"D",IF(AND(J10="RMK3",H802&lt;44.5),"E",IF(AND(J10="RMK2",H802&lt;44.5),"F",IF(AND(J10="RMK1",H802&gt;39.5),"E","F")))))))))))))))</f>
        <v/>
      </c>
      <c r="J802" s="23" t="str">
        <f>IF(H802="ERROR","ERROR",IF(I802="","",IF(AND(J10="RMK3",I802="E",K802&lt;&gt;""),"*FAIL",IF(AND(J10="RMK1",I802="F",K802&lt;&gt;""),"*FAIL",IF(AND(J10="RMK2",I802="F",K802&lt;&gt;""),"*FAIL",IF(AND(J10="RMK1",K802&lt;&gt;""),"*PASS",IF(AND(J10="RMK2",K802&lt;&gt;""),"*PASS",IF(AND(J10="RMK3",K802&lt;&gt;""),"*PASS",IF(AND(J10="RMK3",I802="E"),"FAIL",IF(AND(J10="RMK1",I802="F"),"FAIL",IF(AND(J10="RMK2",I802="F"),"FAIL",IF(J10="RMK1","PASS",IF(J10="RMK2","PASS",IF(J10="RMK3","PASS","ERROR"))))))))))))))</f>
        <v/>
      </c>
      <c r="K802" s="22" t="str">
        <f>IF(Sheet1!I546="","",Sheet1!I546)</f>
        <v/>
      </c>
    </row>
    <row r="803" spans="1:11" x14ac:dyDescent="0.35">
      <c r="A803" s="4">
        <v>546</v>
      </c>
      <c r="B803" s="19" t="str">
        <f>IF(Sheet1!B547="","",Sheet1!B547)</f>
        <v/>
      </c>
      <c r="C803" s="4" t="str">
        <f>IF(Sheet1!C547="","",Sheet1!C547)</f>
        <v/>
      </c>
      <c r="D803" s="4" t="str">
        <f>IF(Sheet1!D547="","",Sheet1!D547)</f>
        <v/>
      </c>
      <c r="E803" s="4" t="str">
        <f>IF(Sheet1!E547="","",Sheet1!E547)</f>
        <v/>
      </c>
      <c r="F803" s="4" t="str">
        <f>IF(Sheet1!F547="","",Sheet1!F547)</f>
        <v/>
      </c>
      <c r="G803" s="4" t="str">
        <f>IF(Sheet1!G547="","",Sheet1!G547)</f>
        <v/>
      </c>
      <c r="H803" s="13" t="str">
        <f>IF(AND(E803="",F803="",G803=""),"",IF(K803&lt;&gt;"",SUM(E803:G803)+K803,IF(SUM(E803:G803)&gt;100,"ERROR",IF(AND(E10="TEST",SUM(E803:G803)&lt;=100),SUM(E803:G803),IF(AND(E10="*TEST",F803="",E803&lt;=30,G803&lt;=70),SUM(E803:G803),IF(AND(E10="*TEST",F803&lt;=20,E803&lt;=20,G803&lt;=60),SUM(E803:G803),IF(AND(E10="*TEST",F803="-",E803&lt;=20,G803&lt;=60),SUM(E803:G803),"ERROR")))))))</f>
        <v/>
      </c>
      <c r="I803" s="4" t="str">
        <f>IF(H803="ERROR","ERROR",IF(H803="","",IF(AND(F10="*LAB",J10="RMK1",F803="-"),"F",IF(AND(F10="*LAB",J10="RMK2",F803="-"),"F",IF(AND(F10="*LAB",J10="RMK3",F803="-"),"E",IF(H803&gt;69.5,"A",IF(H803&gt;59.5,"B",IF(H803&gt;49.5,"C",IF(AND(D10="*PROGRAM",J10="RMK1",H803&lt;49.5),"F",IF(AND(D10="*PROGRAM",J10="RMK2",H803&lt;49.5),"F",IF(AND(D10="*PROGRAM",J10="RMK3",H803&lt;49.5),"E",IF(H803&gt;44.5,"D",IF(AND(J10="RMK3",H803&lt;44.5),"E",IF(AND(J10="RMK2",H803&lt;44.5),"F",IF(AND(J10="RMK1",H803&gt;39.5),"E","F")))))))))))))))</f>
        <v/>
      </c>
      <c r="J803" s="23" t="str">
        <f>IF(H803="ERROR","ERROR",IF(I803="","",IF(AND(J10="RMK3",I803="E",K803&lt;&gt;""),"*FAIL",IF(AND(J10="RMK1",I803="F",K803&lt;&gt;""),"*FAIL",IF(AND(J10="RMK2",I803="F",K803&lt;&gt;""),"*FAIL",IF(AND(J10="RMK1",K803&lt;&gt;""),"*PASS",IF(AND(J10="RMK2",K803&lt;&gt;""),"*PASS",IF(AND(J10="RMK3",K803&lt;&gt;""),"*PASS",IF(AND(J10="RMK3",I803="E"),"FAIL",IF(AND(J10="RMK1",I803="F"),"FAIL",IF(AND(J10="RMK2",I803="F"),"FAIL",IF(J10="RMK1","PASS",IF(J10="RMK2","PASS",IF(J10="RMK3","PASS","ERROR"))))))))))))))</f>
        <v/>
      </c>
      <c r="K803" s="22" t="str">
        <f>IF(Sheet1!I547="","",Sheet1!I547)</f>
        <v/>
      </c>
    </row>
    <row r="804" spans="1:11" x14ac:dyDescent="0.35">
      <c r="A804" s="4">
        <v>547</v>
      </c>
      <c r="B804" s="19" t="str">
        <f>IF(Sheet1!B548="","",Sheet1!B548)</f>
        <v/>
      </c>
      <c r="C804" s="4" t="str">
        <f>IF(Sheet1!C548="","",Sheet1!C548)</f>
        <v/>
      </c>
      <c r="D804" s="4" t="str">
        <f>IF(Sheet1!D548="","",Sheet1!D548)</f>
        <v/>
      </c>
      <c r="E804" s="4" t="str">
        <f>IF(Sheet1!E548="","",Sheet1!E548)</f>
        <v/>
      </c>
      <c r="F804" s="4" t="str">
        <f>IF(Sheet1!F548="","",Sheet1!F548)</f>
        <v/>
      </c>
      <c r="G804" s="4" t="str">
        <f>IF(Sheet1!G548="","",Sheet1!G548)</f>
        <v/>
      </c>
      <c r="H804" s="13" t="str">
        <f>IF(AND(E804="",F804="",G804=""),"",IF(K804&lt;&gt;"",SUM(E804:G804)+K804,IF(SUM(E804:G804)&gt;100,"ERROR",IF(AND(E10="TEST",SUM(E804:G804)&lt;=100),SUM(E804:G804),IF(AND(E10="*TEST",F804="",E804&lt;=30,G804&lt;=70),SUM(E804:G804),IF(AND(E10="*TEST",F804&lt;=20,E804&lt;=20,G804&lt;=60),SUM(E804:G804),IF(AND(E10="*TEST",F804="-",E804&lt;=20,G804&lt;=60),SUM(E804:G804),"ERROR")))))))</f>
        <v/>
      </c>
      <c r="I804" s="4" t="str">
        <f>IF(H804="ERROR","ERROR",IF(H804="","",IF(AND(F10="*LAB",J10="RMK1",F804="-"),"F",IF(AND(F10="*LAB",J10="RMK2",F804="-"),"F",IF(AND(F10="*LAB",J10="RMK3",F804="-"),"E",IF(H804&gt;69.5,"A",IF(H804&gt;59.5,"B",IF(H804&gt;49.5,"C",IF(AND(D10="*PROGRAM",J10="RMK1",H804&lt;49.5),"F",IF(AND(D10="*PROGRAM",J10="RMK2",H804&lt;49.5),"F",IF(AND(D10="*PROGRAM",J10="RMK3",H804&lt;49.5),"E",IF(H804&gt;44.5,"D",IF(AND(J10="RMK3",H804&lt;44.5),"E",IF(AND(J10="RMK2",H804&lt;44.5),"F",IF(AND(J10="RMK1",H804&gt;39.5),"E","F")))))))))))))))</f>
        <v/>
      </c>
      <c r="J804" s="23" t="str">
        <f>IF(H804="ERROR","ERROR",IF(I804="","",IF(AND(J10="RMK3",I804="E",K804&lt;&gt;""),"*FAIL",IF(AND(J10="RMK1",I804="F",K804&lt;&gt;""),"*FAIL",IF(AND(J10="RMK2",I804="F",K804&lt;&gt;""),"*FAIL",IF(AND(J10="RMK1",K804&lt;&gt;""),"*PASS",IF(AND(J10="RMK2",K804&lt;&gt;""),"*PASS",IF(AND(J10="RMK3",K804&lt;&gt;""),"*PASS",IF(AND(J10="RMK3",I804="E"),"FAIL",IF(AND(J10="RMK1",I804="F"),"FAIL",IF(AND(J10="RMK2",I804="F"),"FAIL",IF(J10="RMK1","PASS",IF(J10="RMK2","PASS",IF(J10="RMK3","PASS","ERROR"))))))))))))))</f>
        <v/>
      </c>
      <c r="K804" s="22" t="str">
        <f>IF(Sheet1!I548="","",Sheet1!I548)</f>
        <v/>
      </c>
    </row>
    <row r="805" spans="1:11" x14ac:dyDescent="0.35">
      <c r="A805" s="4">
        <v>548</v>
      </c>
      <c r="B805" s="19" t="str">
        <f>IF(Sheet1!B549="","",Sheet1!B549)</f>
        <v/>
      </c>
      <c r="C805" s="4" t="str">
        <f>IF(Sheet1!C549="","",Sheet1!C549)</f>
        <v/>
      </c>
      <c r="D805" s="4" t="str">
        <f>IF(Sheet1!D549="","",Sheet1!D549)</f>
        <v/>
      </c>
      <c r="E805" s="4" t="str">
        <f>IF(Sheet1!E549="","",Sheet1!E549)</f>
        <v/>
      </c>
      <c r="F805" s="4" t="str">
        <f>IF(Sheet1!F549="","",Sheet1!F549)</f>
        <v/>
      </c>
      <c r="G805" s="4" t="str">
        <f>IF(Sheet1!G549="","",Sheet1!G549)</f>
        <v/>
      </c>
      <c r="H805" s="13" t="str">
        <f>IF(AND(E805="",F805="",G805=""),"",IF(K805&lt;&gt;"",SUM(E805:G805)+K805,IF(SUM(E805:G805)&gt;100,"ERROR",IF(AND(E10="TEST",SUM(E805:G805)&lt;=100),SUM(E805:G805),IF(AND(E10="*TEST",F805="",E805&lt;=30,G805&lt;=70),SUM(E805:G805),IF(AND(E10="*TEST",F805&lt;=20,E805&lt;=20,G805&lt;=60),SUM(E805:G805),IF(AND(E10="*TEST",F805="-",E805&lt;=20,G805&lt;=60),SUM(E805:G805),"ERROR")))))))</f>
        <v/>
      </c>
      <c r="I805" s="4" t="str">
        <f>IF(H805="ERROR","ERROR",IF(H805="","",IF(AND(F10="*LAB",J10="RMK1",F805="-"),"F",IF(AND(F10="*LAB",J10="RMK2",F805="-"),"F",IF(AND(F10="*LAB",J10="RMK3",F805="-"),"E",IF(H805&gt;69.5,"A",IF(H805&gt;59.5,"B",IF(H805&gt;49.5,"C",IF(AND(D10="*PROGRAM",J10="RMK1",H805&lt;49.5),"F",IF(AND(D10="*PROGRAM",J10="RMK2",H805&lt;49.5),"F",IF(AND(D10="*PROGRAM",J10="RMK3",H805&lt;49.5),"E",IF(H805&gt;44.5,"D",IF(AND(J10="RMK3",H805&lt;44.5),"E",IF(AND(J10="RMK2",H805&lt;44.5),"F",IF(AND(J10="RMK1",H805&gt;39.5),"E","F")))))))))))))))</f>
        <v/>
      </c>
      <c r="J805" s="23" t="str">
        <f>IF(H805="ERROR","ERROR",IF(I805="","",IF(AND(J10="RMK3",I805="E",K805&lt;&gt;""),"*FAIL",IF(AND(J10="RMK1",I805="F",K805&lt;&gt;""),"*FAIL",IF(AND(J10="RMK2",I805="F",K805&lt;&gt;""),"*FAIL",IF(AND(J10="RMK1",K805&lt;&gt;""),"*PASS",IF(AND(J10="RMK2",K805&lt;&gt;""),"*PASS",IF(AND(J10="RMK3",K805&lt;&gt;""),"*PASS",IF(AND(J10="RMK3",I805="E"),"FAIL",IF(AND(J10="RMK1",I805="F"),"FAIL",IF(AND(J10="RMK2",I805="F"),"FAIL",IF(J10="RMK1","PASS",IF(J10="RMK2","PASS",IF(J10="RMK3","PASS","ERROR"))))))))))))))</f>
        <v/>
      </c>
      <c r="K805" s="22" t="str">
        <f>IF(Sheet1!I549="","",Sheet1!I549)</f>
        <v/>
      </c>
    </row>
    <row r="806" spans="1:11" x14ac:dyDescent="0.35">
      <c r="A806" s="4">
        <v>549</v>
      </c>
      <c r="B806" s="19" t="str">
        <f>IF(Sheet1!B550="","",Sheet1!B550)</f>
        <v/>
      </c>
      <c r="C806" s="4" t="str">
        <f>IF(Sheet1!C550="","",Sheet1!C550)</f>
        <v/>
      </c>
      <c r="D806" s="4" t="str">
        <f>IF(Sheet1!D550="","",Sheet1!D550)</f>
        <v/>
      </c>
      <c r="E806" s="4" t="str">
        <f>IF(Sheet1!E550="","",Sheet1!E550)</f>
        <v/>
      </c>
      <c r="F806" s="4" t="str">
        <f>IF(Sheet1!F550="","",Sheet1!F550)</f>
        <v/>
      </c>
      <c r="G806" s="4" t="str">
        <f>IF(Sheet1!G550="","",Sheet1!G550)</f>
        <v/>
      </c>
      <c r="H806" s="13" t="str">
        <f>IF(AND(E806="",F806="",G806=""),"",IF(K806&lt;&gt;"",SUM(E806:G806)+K806,IF(SUM(E806:G806)&gt;100,"ERROR",IF(AND(E10="TEST",SUM(E806:G806)&lt;=100),SUM(E806:G806),IF(AND(E10="*TEST",F806="",E806&lt;=30,G806&lt;=70),SUM(E806:G806),IF(AND(E10="*TEST",F806&lt;=20,E806&lt;=20,G806&lt;=60),SUM(E806:G806),IF(AND(E10="*TEST",F806="-",E806&lt;=20,G806&lt;=60),SUM(E806:G806),"ERROR")))))))</f>
        <v/>
      </c>
      <c r="I806" s="4" t="str">
        <f>IF(H806="ERROR","ERROR",IF(H806="","",IF(AND(F10="*LAB",J10="RMK1",F806="-"),"F",IF(AND(F10="*LAB",J10="RMK2",F806="-"),"F",IF(AND(F10="*LAB",J10="RMK3",F806="-"),"E",IF(H806&gt;69.5,"A",IF(H806&gt;59.5,"B",IF(H806&gt;49.5,"C",IF(AND(D10="*PROGRAM",J10="RMK1",H806&lt;49.5),"F",IF(AND(D10="*PROGRAM",J10="RMK2",H806&lt;49.5),"F",IF(AND(D10="*PROGRAM",J10="RMK3",H806&lt;49.5),"E",IF(H806&gt;44.5,"D",IF(AND(J10="RMK3",H806&lt;44.5),"E",IF(AND(J10="RMK2",H806&lt;44.5),"F",IF(AND(J10="RMK1",H806&gt;39.5),"E","F")))))))))))))))</f>
        <v/>
      </c>
      <c r="J806" s="23" t="str">
        <f>IF(H806="ERROR","ERROR",IF(I806="","",IF(AND(J10="RMK3",I806="E",K806&lt;&gt;""),"*FAIL",IF(AND(J10="RMK1",I806="F",K806&lt;&gt;""),"*FAIL",IF(AND(J10="RMK2",I806="F",K806&lt;&gt;""),"*FAIL",IF(AND(J10="RMK1",K806&lt;&gt;""),"*PASS",IF(AND(J10="RMK2",K806&lt;&gt;""),"*PASS",IF(AND(J10="RMK3",K806&lt;&gt;""),"*PASS",IF(AND(J10="RMK3",I806="E"),"FAIL",IF(AND(J10="RMK1",I806="F"),"FAIL",IF(AND(J10="RMK2",I806="F"),"FAIL",IF(J10="RMK1","PASS",IF(J10="RMK2","PASS",IF(J10="RMK3","PASS","ERROR"))))))))))))))</f>
        <v/>
      </c>
      <c r="K806" s="22" t="str">
        <f>IF(Sheet1!I550="","",Sheet1!I550)</f>
        <v/>
      </c>
    </row>
    <row r="807" spans="1:11" x14ac:dyDescent="0.35">
      <c r="A807" s="4">
        <v>550</v>
      </c>
      <c r="B807" s="19" t="str">
        <f>IF(Sheet1!B551="","",Sheet1!B551)</f>
        <v/>
      </c>
      <c r="C807" s="4" t="str">
        <f>IF(Sheet1!C551="","",Sheet1!C551)</f>
        <v/>
      </c>
      <c r="D807" s="4" t="str">
        <f>IF(Sheet1!D551="","",Sheet1!D551)</f>
        <v/>
      </c>
      <c r="E807" s="4" t="str">
        <f>IF(Sheet1!E551="","",Sheet1!E551)</f>
        <v/>
      </c>
      <c r="F807" s="4" t="str">
        <f>IF(Sheet1!F551="","",Sheet1!F551)</f>
        <v/>
      </c>
      <c r="G807" s="4" t="str">
        <f>IF(Sheet1!G551="","",Sheet1!G551)</f>
        <v/>
      </c>
      <c r="H807" s="13" t="str">
        <f>IF(AND(E807="",F807="",G807=""),"",IF(K807&lt;&gt;"",SUM(E807:G807)+K807,IF(SUM(E807:G807)&gt;100,"ERROR",IF(AND(E10="TEST",SUM(E807:G807)&lt;=100),SUM(E807:G807),IF(AND(E10="*TEST",F807="",E807&lt;=30,G807&lt;=70),SUM(E807:G807),IF(AND(E10="*TEST",F807&lt;=20,E807&lt;=20,G807&lt;=60),SUM(E807:G807),IF(AND(E10="*TEST",F807="-",E807&lt;=20,G807&lt;=60),SUM(E807:G807),"ERROR")))))))</f>
        <v/>
      </c>
      <c r="I807" s="4" t="str">
        <f>IF(H807="ERROR","ERROR",IF(H807="","",IF(AND(F10="*LAB",J10="RMK1",F807="-"),"F",IF(AND(F10="*LAB",J10="RMK2",F807="-"),"F",IF(AND(F10="*LAB",J10="RMK3",F807="-"),"E",IF(H807&gt;69.5,"A",IF(H807&gt;59.5,"B",IF(H807&gt;49.5,"C",IF(AND(D10="*PROGRAM",J10="RMK1",H807&lt;49.5),"F",IF(AND(D10="*PROGRAM",J10="RMK2",H807&lt;49.5),"F",IF(AND(D10="*PROGRAM",J10="RMK3",H807&lt;49.5),"E",IF(H807&gt;44.5,"D",IF(AND(J10="RMK3",H807&lt;44.5),"E",IF(AND(J10="RMK2",H807&lt;44.5),"F",IF(AND(J10="RMK1",H807&gt;39.5),"E","F")))))))))))))))</f>
        <v/>
      </c>
      <c r="J807" s="23" t="str">
        <f>IF(H807="ERROR","ERROR",IF(I807="","",IF(AND(J10="RMK3",I807="E",K807&lt;&gt;""),"*FAIL",IF(AND(J10="RMK1",I807="F",K807&lt;&gt;""),"*FAIL",IF(AND(J10="RMK2",I807="F",K807&lt;&gt;""),"*FAIL",IF(AND(J10="RMK1",K807&lt;&gt;""),"*PASS",IF(AND(J10="RMK2",K807&lt;&gt;""),"*PASS",IF(AND(J10="RMK3",K807&lt;&gt;""),"*PASS",IF(AND(J10="RMK3",I807="E"),"FAIL",IF(AND(J10="RMK1",I807="F"),"FAIL",IF(AND(J10="RMK2",I807="F"),"FAIL",IF(J10="RMK1","PASS",IF(J10="RMK2","PASS",IF(J10="RMK3","PASS","ERROR"))))))))))))))</f>
        <v/>
      </c>
      <c r="K807" s="22" t="str">
        <f>IF(Sheet1!I551="","",Sheet1!I551)</f>
        <v/>
      </c>
    </row>
    <row r="808" spans="1:11" x14ac:dyDescent="0.35">
      <c r="A808" s="4">
        <v>551</v>
      </c>
      <c r="B808" s="19" t="str">
        <f>IF(Sheet1!B552="","",Sheet1!B552)</f>
        <v/>
      </c>
      <c r="C808" s="4" t="str">
        <f>IF(Sheet1!C552="","",Sheet1!C552)</f>
        <v/>
      </c>
      <c r="D808" s="4" t="str">
        <f>IF(Sheet1!D552="","",Sheet1!D552)</f>
        <v/>
      </c>
      <c r="E808" s="4" t="str">
        <f>IF(Sheet1!E552="","",Sheet1!E552)</f>
        <v/>
      </c>
      <c r="F808" s="4" t="str">
        <f>IF(Sheet1!F552="","",Sheet1!F552)</f>
        <v/>
      </c>
      <c r="G808" s="4" t="str">
        <f>IF(Sheet1!G552="","",Sheet1!G552)</f>
        <v/>
      </c>
      <c r="H808" s="13" t="str">
        <f>IF(AND(E808="",F808="",G808=""),"",IF(K808&lt;&gt;"",SUM(E808:G808)+K808,IF(SUM(E808:G808)&gt;100,"ERROR",IF(AND(E10="TEST",SUM(E808:G808)&lt;=100),SUM(E808:G808),IF(AND(E10="*TEST",F808="",E808&lt;=30,G808&lt;=70),SUM(E808:G808),IF(AND(E10="*TEST",F808&lt;=20,E808&lt;=20,G808&lt;=60),SUM(E808:G808),IF(AND(E10="*TEST",F808="-",E808&lt;=20,G808&lt;=60),SUM(E808:G808),"ERROR")))))))</f>
        <v/>
      </c>
      <c r="I808" s="4" t="str">
        <f>IF(H808="ERROR","ERROR",IF(H808="","",IF(AND(F10="*LAB",J10="RMK1",F808="-"),"F",IF(AND(F10="*LAB",J10="RMK2",F808="-"),"F",IF(AND(F10="*LAB",J10="RMK3",F808="-"),"E",IF(H808&gt;69.5,"A",IF(H808&gt;59.5,"B",IF(H808&gt;49.5,"C",IF(AND(D10="*PROGRAM",J10="RMK1",H808&lt;49.5),"F",IF(AND(D10="*PROGRAM",J10="RMK2",H808&lt;49.5),"F",IF(AND(D10="*PROGRAM",J10="RMK3",H808&lt;49.5),"E",IF(H808&gt;44.5,"D",IF(AND(J10="RMK3",H808&lt;44.5),"E",IF(AND(J10="RMK2",H808&lt;44.5),"F",IF(AND(J10="RMK1",H808&gt;39.5),"E","F")))))))))))))))</f>
        <v/>
      </c>
      <c r="J808" s="23" t="str">
        <f>IF(H808="ERROR","ERROR",IF(I808="","",IF(AND(J10="RMK3",I808="E",K808&lt;&gt;""),"*FAIL",IF(AND(J10="RMK1",I808="F",K808&lt;&gt;""),"*FAIL",IF(AND(J10="RMK2",I808="F",K808&lt;&gt;""),"*FAIL",IF(AND(J10="RMK1",K808&lt;&gt;""),"*PASS",IF(AND(J10="RMK2",K808&lt;&gt;""),"*PASS",IF(AND(J10="RMK3",K808&lt;&gt;""),"*PASS",IF(AND(J10="RMK3",I808="E"),"FAIL",IF(AND(J10="RMK1",I808="F"),"FAIL",IF(AND(J10="RMK2",I808="F"),"FAIL",IF(J10="RMK1","PASS",IF(J10="RMK2","PASS",IF(J10="RMK3","PASS","ERROR"))))))))))))))</f>
        <v/>
      </c>
      <c r="K808" s="22" t="str">
        <f>IF(Sheet1!I552="","",Sheet1!I552)</f>
        <v/>
      </c>
    </row>
    <row r="809" spans="1:11" x14ac:dyDescent="0.35">
      <c r="A809" s="4">
        <v>552</v>
      </c>
      <c r="B809" s="19" t="str">
        <f>IF(Sheet1!B553="","",Sheet1!B553)</f>
        <v/>
      </c>
      <c r="C809" s="4" t="str">
        <f>IF(Sheet1!C553="","",Sheet1!C553)</f>
        <v/>
      </c>
      <c r="D809" s="4" t="str">
        <f>IF(Sheet1!D553="","",Sheet1!D553)</f>
        <v/>
      </c>
      <c r="E809" s="4" t="str">
        <f>IF(Sheet1!E553="","",Sheet1!E553)</f>
        <v/>
      </c>
      <c r="F809" s="4" t="str">
        <f>IF(Sheet1!F553="","",Sheet1!F553)</f>
        <v/>
      </c>
      <c r="G809" s="4" t="str">
        <f>IF(Sheet1!G553="","",Sheet1!G553)</f>
        <v/>
      </c>
      <c r="H809" s="13" t="str">
        <f>IF(AND(E809="",F809="",G809=""),"",IF(K809&lt;&gt;"",SUM(E809:G809)+K809,IF(SUM(E809:G809)&gt;100,"ERROR",IF(AND(E10="TEST",SUM(E809:G809)&lt;=100),SUM(E809:G809),IF(AND(E10="*TEST",F809="",E809&lt;=30,G809&lt;=70),SUM(E809:G809),IF(AND(E10="*TEST",F809&lt;=20,E809&lt;=20,G809&lt;=60),SUM(E809:G809),IF(AND(E10="*TEST",F809="-",E809&lt;=20,G809&lt;=60),SUM(E809:G809),"ERROR")))))))</f>
        <v/>
      </c>
      <c r="I809" s="4" t="str">
        <f>IF(H809="ERROR","ERROR",IF(H809="","",IF(AND(F10="*LAB",J10="RMK1",F809="-"),"F",IF(AND(F10="*LAB",J10="RMK2",F809="-"),"F",IF(AND(F10="*LAB",J10="RMK3",F809="-"),"E",IF(H809&gt;69.5,"A",IF(H809&gt;59.5,"B",IF(H809&gt;49.5,"C",IF(AND(D10="*PROGRAM",J10="RMK1",H809&lt;49.5),"F",IF(AND(D10="*PROGRAM",J10="RMK2",H809&lt;49.5),"F",IF(AND(D10="*PROGRAM",J10="RMK3",H809&lt;49.5),"E",IF(H809&gt;44.5,"D",IF(AND(J10="RMK3",H809&lt;44.5),"E",IF(AND(J10="RMK2",H809&lt;44.5),"F",IF(AND(J10="RMK1",H809&gt;39.5),"E","F")))))))))))))))</f>
        <v/>
      </c>
      <c r="J809" s="23" t="str">
        <f>IF(H809="ERROR","ERROR",IF(I809="","",IF(AND(J10="RMK3",I809="E",K809&lt;&gt;""),"*FAIL",IF(AND(J10="RMK1",I809="F",K809&lt;&gt;""),"*FAIL",IF(AND(J10="RMK2",I809="F",K809&lt;&gt;""),"*FAIL",IF(AND(J10="RMK1",K809&lt;&gt;""),"*PASS",IF(AND(J10="RMK2",K809&lt;&gt;""),"*PASS",IF(AND(J10="RMK3",K809&lt;&gt;""),"*PASS",IF(AND(J10="RMK3",I809="E"),"FAIL",IF(AND(J10="RMK1",I809="F"),"FAIL",IF(AND(J10="RMK2",I809="F"),"FAIL",IF(J10="RMK1","PASS",IF(J10="RMK2","PASS",IF(J10="RMK3","PASS","ERROR"))))))))))))))</f>
        <v/>
      </c>
      <c r="K809" s="22" t="str">
        <f>IF(Sheet1!I553="","",Sheet1!I553)</f>
        <v/>
      </c>
    </row>
    <row r="810" spans="1:11" x14ac:dyDescent="0.35">
      <c r="A810" s="4">
        <v>553</v>
      </c>
      <c r="B810" s="19" t="str">
        <f>IF(Sheet1!B554="","",Sheet1!B554)</f>
        <v/>
      </c>
      <c r="C810" s="4" t="str">
        <f>IF(Sheet1!C554="","",Sheet1!C554)</f>
        <v/>
      </c>
      <c r="D810" s="4" t="str">
        <f>IF(Sheet1!D554="","",Sheet1!D554)</f>
        <v/>
      </c>
      <c r="E810" s="4" t="str">
        <f>IF(Sheet1!E554="","",Sheet1!E554)</f>
        <v/>
      </c>
      <c r="F810" s="4" t="str">
        <f>IF(Sheet1!F554="","",Sheet1!F554)</f>
        <v/>
      </c>
      <c r="G810" s="4" t="str">
        <f>IF(Sheet1!G554="","",Sheet1!G554)</f>
        <v/>
      </c>
      <c r="H810" s="13" t="str">
        <f>IF(AND(E810="",F810="",G810=""),"",IF(K810&lt;&gt;"",SUM(E810:G810)+K810,IF(SUM(E810:G810)&gt;100,"ERROR",IF(AND(E10="TEST",SUM(E810:G810)&lt;=100),SUM(E810:G810),IF(AND(E10="*TEST",F810="",E810&lt;=30,G810&lt;=70),SUM(E810:G810),IF(AND(E10="*TEST",F810&lt;=20,E810&lt;=20,G810&lt;=60),SUM(E810:G810),IF(AND(E10="*TEST",F810="-",E810&lt;=20,G810&lt;=60),SUM(E810:G810),"ERROR")))))))</f>
        <v/>
      </c>
      <c r="I810" s="4" t="str">
        <f>IF(H810="ERROR","ERROR",IF(H810="","",IF(AND(F10="*LAB",J10="RMK1",F810="-"),"F",IF(AND(F10="*LAB",J10="RMK2",F810="-"),"F",IF(AND(F10="*LAB",J10="RMK3",F810="-"),"E",IF(H810&gt;69.5,"A",IF(H810&gt;59.5,"B",IF(H810&gt;49.5,"C",IF(AND(D10="*PROGRAM",J10="RMK1",H810&lt;49.5),"F",IF(AND(D10="*PROGRAM",J10="RMK2",H810&lt;49.5),"F",IF(AND(D10="*PROGRAM",J10="RMK3",H810&lt;49.5),"E",IF(H810&gt;44.5,"D",IF(AND(J10="RMK3",H810&lt;44.5),"E",IF(AND(J10="RMK2",H810&lt;44.5),"F",IF(AND(J10="RMK1",H810&gt;39.5),"E","F")))))))))))))))</f>
        <v/>
      </c>
      <c r="J810" s="23" t="str">
        <f>IF(H810="ERROR","ERROR",IF(I810="","",IF(AND(J10="RMK3",I810="E",K810&lt;&gt;""),"*FAIL",IF(AND(J10="RMK1",I810="F",K810&lt;&gt;""),"*FAIL",IF(AND(J10="RMK2",I810="F",K810&lt;&gt;""),"*FAIL",IF(AND(J10="RMK1",K810&lt;&gt;""),"*PASS",IF(AND(J10="RMK2",K810&lt;&gt;""),"*PASS",IF(AND(J10="RMK3",K810&lt;&gt;""),"*PASS",IF(AND(J10="RMK3",I810="E"),"FAIL",IF(AND(J10="RMK1",I810="F"),"FAIL",IF(AND(J10="RMK2",I810="F"),"FAIL",IF(J10="RMK1","PASS",IF(J10="RMK2","PASS",IF(J10="RMK3","PASS","ERROR"))))))))))))))</f>
        <v/>
      </c>
      <c r="K810" s="22" t="str">
        <f>IF(Sheet1!I554="","",Sheet1!I554)</f>
        <v/>
      </c>
    </row>
    <row r="811" spans="1:11" x14ac:dyDescent="0.35">
      <c r="A811" s="4">
        <v>554</v>
      </c>
      <c r="B811" s="19" t="str">
        <f>IF(Sheet1!B555="","",Sheet1!B555)</f>
        <v/>
      </c>
      <c r="C811" s="4" t="str">
        <f>IF(Sheet1!C555="","",Sheet1!C555)</f>
        <v/>
      </c>
      <c r="D811" s="4" t="str">
        <f>IF(Sheet1!D555="","",Sheet1!D555)</f>
        <v/>
      </c>
      <c r="E811" s="4" t="str">
        <f>IF(Sheet1!E555="","",Sheet1!E555)</f>
        <v/>
      </c>
      <c r="F811" s="4" t="str">
        <f>IF(Sheet1!F555="","",Sheet1!F555)</f>
        <v/>
      </c>
      <c r="G811" s="4" t="str">
        <f>IF(Sheet1!G555="","",Sheet1!G555)</f>
        <v/>
      </c>
      <c r="H811" s="13" t="str">
        <f>IF(AND(E811="",F811="",G811=""),"",IF(K811&lt;&gt;"",SUM(E811:G811)+K811,IF(SUM(E811:G811)&gt;100,"ERROR",IF(AND(E10="TEST",SUM(E811:G811)&lt;=100),SUM(E811:G811),IF(AND(E10="*TEST",F811="",E811&lt;=30,G811&lt;=70),SUM(E811:G811),IF(AND(E10="*TEST",F811&lt;=20,E811&lt;=20,G811&lt;=60),SUM(E811:G811),IF(AND(E10="*TEST",F811="-",E811&lt;=20,G811&lt;=60),SUM(E811:G811),"ERROR")))))))</f>
        <v/>
      </c>
      <c r="I811" s="4" t="str">
        <f>IF(H811="ERROR","ERROR",IF(H811="","",IF(AND(F10="*LAB",J10="RMK1",F811="-"),"F",IF(AND(F10="*LAB",J10="RMK2",F811="-"),"F",IF(AND(F10="*LAB",J10="RMK3",F811="-"),"E",IF(H811&gt;69.5,"A",IF(H811&gt;59.5,"B",IF(H811&gt;49.5,"C",IF(AND(D10="*PROGRAM",J10="RMK1",H811&lt;49.5),"F",IF(AND(D10="*PROGRAM",J10="RMK2",H811&lt;49.5),"F",IF(AND(D10="*PROGRAM",J10="RMK3",H811&lt;49.5),"E",IF(H811&gt;44.5,"D",IF(AND(J10="RMK3",H811&lt;44.5),"E",IF(AND(J10="RMK2",H811&lt;44.5),"F",IF(AND(J10="RMK1",H811&gt;39.5),"E","F")))))))))))))))</f>
        <v/>
      </c>
      <c r="J811" s="23" t="str">
        <f>IF(H811="ERROR","ERROR",IF(I811="","",IF(AND(J10="RMK3",I811="E",K811&lt;&gt;""),"*FAIL",IF(AND(J10="RMK1",I811="F",K811&lt;&gt;""),"*FAIL",IF(AND(J10="RMK2",I811="F",K811&lt;&gt;""),"*FAIL",IF(AND(J10="RMK1",K811&lt;&gt;""),"*PASS",IF(AND(J10="RMK2",K811&lt;&gt;""),"*PASS",IF(AND(J10="RMK3",K811&lt;&gt;""),"*PASS",IF(AND(J10="RMK3",I811="E"),"FAIL",IF(AND(J10="RMK1",I811="F"),"FAIL",IF(AND(J10="RMK2",I811="F"),"FAIL",IF(J10="RMK1","PASS",IF(J10="RMK2","PASS",IF(J10="RMK3","PASS","ERROR"))))))))))))))</f>
        <v/>
      </c>
      <c r="K811" s="22" t="str">
        <f>IF(Sheet1!I555="","",Sheet1!I555)</f>
        <v/>
      </c>
    </row>
    <row r="812" spans="1:11" x14ac:dyDescent="0.35">
      <c r="A812" s="4">
        <v>555</v>
      </c>
      <c r="B812" s="19" t="str">
        <f>IF(Sheet1!B556="","",Sheet1!B556)</f>
        <v/>
      </c>
      <c r="C812" s="4" t="str">
        <f>IF(Sheet1!C556="","",Sheet1!C556)</f>
        <v/>
      </c>
      <c r="D812" s="4" t="str">
        <f>IF(Sheet1!D556="","",Sheet1!D556)</f>
        <v/>
      </c>
      <c r="E812" s="4" t="str">
        <f>IF(Sheet1!E556="","",Sheet1!E556)</f>
        <v/>
      </c>
      <c r="F812" s="4" t="str">
        <f>IF(Sheet1!F556="","",Sheet1!F556)</f>
        <v/>
      </c>
      <c r="G812" s="4" t="str">
        <f>IF(Sheet1!G556="","",Sheet1!G556)</f>
        <v/>
      </c>
      <c r="H812" s="13" t="str">
        <f>IF(AND(E812="",F812="",G812=""),"",IF(K812&lt;&gt;"",SUM(E812:G812)+K812,IF(SUM(E812:G812)&gt;100,"ERROR",IF(AND(E10="TEST",SUM(E812:G812)&lt;=100),SUM(E812:G812),IF(AND(E10="*TEST",F812="",E812&lt;=30,G812&lt;=70),SUM(E812:G812),IF(AND(E10="*TEST",F812&lt;=20,E812&lt;=20,G812&lt;=60),SUM(E812:G812),IF(AND(E10="*TEST",F812="-",E812&lt;=20,G812&lt;=60),SUM(E812:G812),"ERROR")))))))</f>
        <v/>
      </c>
      <c r="I812" s="4" t="str">
        <f>IF(H812="ERROR","ERROR",IF(H812="","",IF(AND(F10="*LAB",J10="RMK1",F812="-"),"F",IF(AND(F10="*LAB",J10="RMK2",F812="-"),"F",IF(AND(F10="*LAB",J10="RMK3",F812="-"),"E",IF(H812&gt;69.5,"A",IF(H812&gt;59.5,"B",IF(H812&gt;49.5,"C",IF(AND(D10="*PROGRAM",J10="RMK1",H812&lt;49.5),"F",IF(AND(D10="*PROGRAM",J10="RMK2",H812&lt;49.5),"F",IF(AND(D10="*PROGRAM",J10="RMK3",H812&lt;49.5),"E",IF(H812&gt;44.5,"D",IF(AND(J10="RMK3",H812&lt;44.5),"E",IF(AND(J10="RMK2",H812&lt;44.5),"F",IF(AND(J10="RMK1",H812&gt;39.5),"E","F")))))))))))))))</f>
        <v/>
      </c>
      <c r="J812" s="23" t="str">
        <f>IF(H812="ERROR","ERROR",IF(I812="","",IF(AND(J10="RMK3",I812="E",K812&lt;&gt;""),"*FAIL",IF(AND(J10="RMK1",I812="F",K812&lt;&gt;""),"*FAIL",IF(AND(J10="RMK2",I812="F",K812&lt;&gt;""),"*FAIL",IF(AND(J10="RMK1",K812&lt;&gt;""),"*PASS",IF(AND(J10="RMK2",K812&lt;&gt;""),"*PASS",IF(AND(J10="RMK3",K812&lt;&gt;""),"*PASS",IF(AND(J10="RMK3",I812="E"),"FAIL",IF(AND(J10="RMK1",I812="F"),"FAIL",IF(AND(J10="RMK2",I812="F"),"FAIL",IF(J10="RMK1","PASS",IF(J10="RMK2","PASS",IF(J10="RMK3","PASS","ERROR"))))))))))))))</f>
        <v/>
      </c>
      <c r="K812" s="22" t="str">
        <f>IF(Sheet1!I556="","",Sheet1!I556)</f>
        <v/>
      </c>
    </row>
    <row r="813" spans="1:11" x14ac:dyDescent="0.35">
      <c r="A813" s="4">
        <v>556</v>
      </c>
      <c r="B813" s="19" t="str">
        <f>IF(Sheet1!B557="","",Sheet1!B557)</f>
        <v/>
      </c>
      <c r="C813" s="4" t="str">
        <f>IF(Sheet1!C557="","",Sheet1!C557)</f>
        <v/>
      </c>
      <c r="D813" s="4" t="str">
        <f>IF(Sheet1!D557="","",Sheet1!D557)</f>
        <v/>
      </c>
      <c r="E813" s="4" t="str">
        <f>IF(Sheet1!E557="","",Sheet1!E557)</f>
        <v/>
      </c>
      <c r="F813" s="4" t="str">
        <f>IF(Sheet1!F557="","",Sheet1!F557)</f>
        <v/>
      </c>
      <c r="G813" s="4" t="str">
        <f>IF(Sheet1!G557="","",Sheet1!G557)</f>
        <v/>
      </c>
      <c r="H813" s="13" t="str">
        <f>IF(AND(E813="",F813="",G813=""),"",IF(K813&lt;&gt;"",SUM(E813:G813)+K813,IF(SUM(E813:G813)&gt;100,"ERROR",IF(AND(E10="TEST",SUM(E813:G813)&lt;=100),SUM(E813:G813),IF(AND(E10="*TEST",F813="",E813&lt;=30,G813&lt;=70),SUM(E813:G813),IF(AND(E10="*TEST",F813&lt;=20,E813&lt;=20,G813&lt;=60),SUM(E813:G813),IF(AND(E10="*TEST",F813="-",E813&lt;=20,G813&lt;=60),SUM(E813:G813),"ERROR")))))))</f>
        <v/>
      </c>
      <c r="I813" s="4" t="str">
        <f>IF(H813="ERROR","ERROR",IF(H813="","",IF(AND(F10="*LAB",J10="RMK1",F813="-"),"F",IF(AND(F10="*LAB",J10="RMK2",F813="-"),"F",IF(AND(F10="*LAB",J10="RMK3",F813="-"),"E",IF(H813&gt;69.5,"A",IF(H813&gt;59.5,"B",IF(H813&gt;49.5,"C",IF(AND(D10="*PROGRAM",J10="RMK1",H813&lt;49.5),"F",IF(AND(D10="*PROGRAM",J10="RMK2",H813&lt;49.5),"F",IF(AND(D10="*PROGRAM",J10="RMK3",H813&lt;49.5),"E",IF(H813&gt;44.5,"D",IF(AND(J10="RMK3",H813&lt;44.5),"E",IF(AND(J10="RMK2",H813&lt;44.5),"F",IF(AND(J10="RMK1",H813&gt;39.5),"E","F")))))))))))))))</f>
        <v/>
      </c>
      <c r="J813" s="23" t="str">
        <f>IF(H813="ERROR","ERROR",IF(I813="","",IF(AND(J10="RMK3",I813="E",K813&lt;&gt;""),"*FAIL",IF(AND(J10="RMK1",I813="F",K813&lt;&gt;""),"*FAIL",IF(AND(J10="RMK2",I813="F",K813&lt;&gt;""),"*FAIL",IF(AND(J10="RMK1",K813&lt;&gt;""),"*PASS",IF(AND(J10="RMK2",K813&lt;&gt;""),"*PASS",IF(AND(J10="RMK3",K813&lt;&gt;""),"*PASS",IF(AND(J10="RMK3",I813="E"),"FAIL",IF(AND(J10="RMK1",I813="F"),"FAIL",IF(AND(J10="RMK2",I813="F"),"FAIL",IF(J10="RMK1","PASS",IF(J10="RMK2","PASS",IF(J10="RMK3","PASS","ERROR"))))))))))))))</f>
        <v/>
      </c>
      <c r="K813" s="22" t="str">
        <f>IF(Sheet1!I557="","",Sheet1!I557)</f>
        <v/>
      </c>
    </row>
    <row r="814" spans="1:11" x14ac:dyDescent="0.35">
      <c r="A814" s="4">
        <v>557</v>
      </c>
      <c r="B814" s="19" t="str">
        <f>IF(Sheet1!B558="","",Sheet1!B558)</f>
        <v/>
      </c>
      <c r="C814" s="4" t="str">
        <f>IF(Sheet1!C558="","",Sheet1!C558)</f>
        <v/>
      </c>
      <c r="D814" s="4" t="str">
        <f>IF(Sheet1!D558="","",Sheet1!D558)</f>
        <v/>
      </c>
      <c r="E814" s="4" t="str">
        <f>IF(Sheet1!E558="","",Sheet1!E558)</f>
        <v/>
      </c>
      <c r="F814" s="4" t="str">
        <f>IF(Sheet1!F558="","",Sheet1!F558)</f>
        <v/>
      </c>
      <c r="G814" s="4" t="str">
        <f>IF(Sheet1!G558="","",Sheet1!G558)</f>
        <v/>
      </c>
      <c r="H814" s="13" t="str">
        <f>IF(AND(E814="",F814="",G814=""),"",IF(K814&lt;&gt;"",SUM(E814:G814)+K814,IF(SUM(E814:G814)&gt;100,"ERROR",IF(AND(E10="TEST",SUM(E814:G814)&lt;=100),SUM(E814:G814),IF(AND(E10="*TEST",F814="",E814&lt;=30,G814&lt;=70),SUM(E814:G814),IF(AND(E10="*TEST",F814&lt;=20,E814&lt;=20,G814&lt;=60),SUM(E814:G814),IF(AND(E10="*TEST",F814="-",E814&lt;=20,G814&lt;=60),SUM(E814:G814),"ERROR")))))))</f>
        <v/>
      </c>
      <c r="I814" s="4" t="str">
        <f>IF(H814="ERROR","ERROR",IF(H814="","",IF(AND(F10="*LAB",J10="RMK1",F814="-"),"F",IF(AND(F10="*LAB",J10="RMK2",F814="-"),"F",IF(AND(F10="*LAB",J10="RMK3",F814="-"),"E",IF(H814&gt;69.5,"A",IF(H814&gt;59.5,"B",IF(H814&gt;49.5,"C",IF(AND(D10="*PROGRAM",J10="RMK1",H814&lt;49.5),"F",IF(AND(D10="*PROGRAM",J10="RMK2",H814&lt;49.5),"F",IF(AND(D10="*PROGRAM",J10="RMK3",H814&lt;49.5),"E",IF(H814&gt;44.5,"D",IF(AND(J10="RMK3",H814&lt;44.5),"E",IF(AND(J10="RMK2",H814&lt;44.5),"F",IF(AND(J10="RMK1",H814&gt;39.5),"E","F")))))))))))))))</f>
        <v/>
      </c>
      <c r="J814" s="23" t="str">
        <f>IF(H814="ERROR","ERROR",IF(I814="","",IF(AND(J10="RMK3",I814="E",K814&lt;&gt;""),"*FAIL",IF(AND(J10="RMK1",I814="F",K814&lt;&gt;""),"*FAIL",IF(AND(J10="RMK2",I814="F",K814&lt;&gt;""),"*FAIL",IF(AND(J10="RMK1",K814&lt;&gt;""),"*PASS",IF(AND(J10="RMK2",K814&lt;&gt;""),"*PASS",IF(AND(J10="RMK3",K814&lt;&gt;""),"*PASS",IF(AND(J10="RMK3",I814="E"),"FAIL",IF(AND(J10="RMK1",I814="F"),"FAIL",IF(AND(J10="RMK2",I814="F"),"FAIL",IF(J10="RMK1","PASS",IF(J10="RMK2","PASS",IF(J10="RMK3","PASS","ERROR"))))))))))))))</f>
        <v/>
      </c>
      <c r="K814" s="22" t="str">
        <f>IF(Sheet1!I558="","",Sheet1!I558)</f>
        <v/>
      </c>
    </row>
    <row r="815" spans="1:11" x14ac:dyDescent="0.35">
      <c r="A815" s="4">
        <v>558</v>
      </c>
      <c r="B815" s="19" t="str">
        <f>IF(Sheet1!B559="","",Sheet1!B559)</f>
        <v/>
      </c>
      <c r="C815" s="4" t="str">
        <f>IF(Sheet1!C559="","",Sheet1!C559)</f>
        <v/>
      </c>
      <c r="D815" s="4" t="str">
        <f>IF(Sheet1!D559="","",Sheet1!D559)</f>
        <v/>
      </c>
      <c r="E815" s="4" t="str">
        <f>IF(Sheet1!E559="","",Sheet1!E559)</f>
        <v/>
      </c>
      <c r="F815" s="4" t="str">
        <f>IF(Sheet1!F559="","",Sheet1!F559)</f>
        <v/>
      </c>
      <c r="G815" s="4" t="str">
        <f>IF(Sheet1!G559="","",Sheet1!G559)</f>
        <v/>
      </c>
      <c r="H815" s="13" t="str">
        <f>IF(AND(E815="",F815="",G815=""),"",IF(K815&lt;&gt;"",SUM(E815:G815)+K815,IF(SUM(E815:G815)&gt;100,"ERROR",IF(AND(E10="TEST",SUM(E815:G815)&lt;=100),SUM(E815:G815),IF(AND(E10="*TEST",F815="",E815&lt;=30,G815&lt;=70),SUM(E815:G815),IF(AND(E10="*TEST",F815&lt;=20,E815&lt;=20,G815&lt;=60),SUM(E815:G815),IF(AND(E10="*TEST",F815="-",E815&lt;=20,G815&lt;=60),SUM(E815:G815),"ERROR")))))))</f>
        <v/>
      </c>
      <c r="I815" s="4" t="str">
        <f>IF(H815="ERROR","ERROR",IF(H815="","",IF(AND(F10="*LAB",J10="RMK1",F815="-"),"F",IF(AND(F10="*LAB",J10="RMK2",F815="-"),"F",IF(AND(F10="*LAB",J10="RMK3",F815="-"),"E",IF(H815&gt;69.5,"A",IF(H815&gt;59.5,"B",IF(H815&gt;49.5,"C",IF(AND(D10="*PROGRAM",J10="RMK1",H815&lt;49.5),"F",IF(AND(D10="*PROGRAM",J10="RMK2",H815&lt;49.5),"F",IF(AND(D10="*PROGRAM",J10="RMK3",H815&lt;49.5),"E",IF(H815&gt;44.5,"D",IF(AND(J10="RMK3",H815&lt;44.5),"E",IF(AND(J10="RMK2",H815&lt;44.5),"F",IF(AND(J10="RMK1",H815&gt;39.5),"E","F")))))))))))))))</f>
        <v/>
      </c>
      <c r="J815" s="23" t="str">
        <f>IF(H815="ERROR","ERROR",IF(I815="","",IF(AND(J10="RMK3",I815="E",K815&lt;&gt;""),"*FAIL",IF(AND(J10="RMK1",I815="F",K815&lt;&gt;""),"*FAIL",IF(AND(J10="RMK2",I815="F",K815&lt;&gt;""),"*FAIL",IF(AND(J10="RMK1",K815&lt;&gt;""),"*PASS",IF(AND(J10="RMK2",K815&lt;&gt;""),"*PASS",IF(AND(J10="RMK3",K815&lt;&gt;""),"*PASS",IF(AND(J10="RMK3",I815="E"),"FAIL",IF(AND(J10="RMK1",I815="F"),"FAIL",IF(AND(J10="RMK2",I815="F"),"FAIL",IF(J10="RMK1","PASS",IF(J10="RMK2","PASS",IF(J10="RMK3","PASS","ERROR"))))))))))))))</f>
        <v/>
      </c>
      <c r="K815" s="22" t="str">
        <f>IF(Sheet1!I559="","",Sheet1!I559)</f>
        <v/>
      </c>
    </row>
    <row r="816" spans="1:11" x14ac:dyDescent="0.35">
      <c r="A816" s="4">
        <v>559</v>
      </c>
      <c r="B816" s="19" t="str">
        <f>IF(Sheet1!B560="","",Sheet1!B560)</f>
        <v/>
      </c>
      <c r="C816" s="4" t="str">
        <f>IF(Sheet1!C560="","",Sheet1!C560)</f>
        <v/>
      </c>
      <c r="D816" s="4" t="str">
        <f>IF(Sheet1!D560="","",Sheet1!D560)</f>
        <v/>
      </c>
      <c r="E816" s="4" t="str">
        <f>IF(Sheet1!E560="","",Sheet1!E560)</f>
        <v/>
      </c>
      <c r="F816" s="4" t="str">
        <f>IF(Sheet1!F560="","",Sheet1!F560)</f>
        <v/>
      </c>
      <c r="G816" s="4" t="str">
        <f>IF(Sheet1!G560="","",Sheet1!G560)</f>
        <v/>
      </c>
      <c r="H816" s="13" t="str">
        <f>IF(AND(E816="",F816="",G816=""),"",IF(K816&lt;&gt;"",SUM(E816:G816)+K816,IF(SUM(E816:G816)&gt;100,"ERROR",IF(AND(E10="TEST",SUM(E816:G816)&lt;=100),SUM(E816:G816),IF(AND(E10="*TEST",F816="",E816&lt;=30,G816&lt;=70),SUM(E816:G816),IF(AND(E10="*TEST",F816&lt;=20,E816&lt;=20,G816&lt;=60),SUM(E816:G816),IF(AND(E10="*TEST",F816="-",E816&lt;=20,G816&lt;=60),SUM(E816:G816),"ERROR")))))))</f>
        <v/>
      </c>
      <c r="I816" s="4" t="str">
        <f>IF(H816="ERROR","ERROR",IF(H816="","",IF(AND(F10="*LAB",J10="RMK1",F816="-"),"F",IF(AND(F10="*LAB",J10="RMK2",F816="-"),"F",IF(AND(F10="*LAB",J10="RMK3",F816="-"),"E",IF(H816&gt;69.5,"A",IF(H816&gt;59.5,"B",IF(H816&gt;49.5,"C",IF(AND(D10="*PROGRAM",J10="RMK1",H816&lt;49.5),"F",IF(AND(D10="*PROGRAM",J10="RMK2",H816&lt;49.5),"F",IF(AND(D10="*PROGRAM",J10="RMK3",H816&lt;49.5),"E",IF(H816&gt;44.5,"D",IF(AND(J10="RMK3",H816&lt;44.5),"E",IF(AND(J10="RMK2",H816&lt;44.5),"F",IF(AND(J10="RMK1",H816&gt;39.5),"E","F")))))))))))))))</f>
        <v/>
      </c>
      <c r="J816" s="23" t="str">
        <f>IF(H816="ERROR","ERROR",IF(I816="","",IF(AND(J10="RMK3",I816="E",K816&lt;&gt;""),"*FAIL",IF(AND(J10="RMK1",I816="F",K816&lt;&gt;""),"*FAIL",IF(AND(J10="RMK2",I816="F",K816&lt;&gt;""),"*FAIL",IF(AND(J10="RMK1",K816&lt;&gt;""),"*PASS",IF(AND(J10="RMK2",K816&lt;&gt;""),"*PASS",IF(AND(J10="RMK3",K816&lt;&gt;""),"*PASS",IF(AND(J10="RMK3",I816="E"),"FAIL",IF(AND(J10="RMK1",I816="F"),"FAIL",IF(AND(J10="RMK2",I816="F"),"FAIL",IF(J10="RMK1","PASS",IF(J10="RMK2","PASS",IF(J10="RMK3","PASS","ERROR"))))))))))))))</f>
        <v/>
      </c>
      <c r="K816" s="22" t="str">
        <f>IF(Sheet1!I560="","",Sheet1!I560)</f>
        <v/>
      </c>
    </row>
    <row r="817" spans="1:11" x14ac:dyDescent="0.35">
      <c r="A817" s="4">
        <v>560</v>
      </c>
      <c r="B817" s="19" t="str">
        <f>IF(Sheet1!B561="","",Sheet1!B561)</f>
        <v/>
      </c>
      <c r="C817" s="4" t="str">
        <f>IF(Sheet1!C561="","",Sheet1!C561)</f>
        <v/>
      </c>
      <c r="D817" s="4" t="str">
        <f>IF(Sheet1!D561="","",Sheet1!D561)</f>
        <v/>
      </c>
      <c r="E817" s="4" t="str">
        <f>IF(Sheet1!E561="","",Sheet1!E561)</f>
        <v/>
      </c>
      <c r="F817" s="4" t="str">
        <f>IF(Sheet1!F561="","",Sheet1!F561)</f>
        <v/>
      </c>
      <c r="G817" s="4" t="str">
        <f>IF(Sheet1!G561="","",Sheet1!G561)</f>
        <v/>
      </c>
      <c r="H817" s="13" t="str">
        <f>IF(AND(E817="",F817="",G817=""),"",IF(K817&lt;&gt;"",SUM(E817:G817)+K817,IF(SUM(E817:G817)&gt;100,"ERROR",IF(AND(E10="TEST",SUM(E817:G817)&lt;=100),SUM(E817:G817),IF(AND(E10="*TEST",F817="",E817&lt;=30,G817&lt;=70),SUM(E817:G817),IF(AND(E10="*TEST",F817&lt;=20,E817&lt;=20,G817&lt;=60),SUM(E817:G817),IF(AND(E10="*TEST",F817="-",E817&lt;=20,G817&lt;=60),SUM(E817:G817),"ERROR")))))))</f>
        <v/>
      </c>
      <c r="I817" s="4" t="str">
        <f>IF(H817="ERROR","ERROR",IF(H817="","",IF(AND(F10="*LAB",J10="RMK1",F817="-"),"F",IF(AND(F10="*LAB",J10="RMK2",F817="-"),"F",IF(AND(F10="*LAB",J10="RMK3",F817="-"),"E",IF(H817&gt;69.5,"A",IF(H817&gt;59.5,"B",IF(H817&gt;49.5,"C",IF(AND(D10="*PROGRAM",J10="RMK1",H817&lt;49.5),"F",IF(AND(D10="*PROGRAM",J10="RMK2",H817&lt;49.5),"F",IF(AND(D10="*PROGRAM",J10="RMK3",H817&lt;49.5),"E",IF(H817&gt;44.5,"D",IF(AND(J10="RMK3",H817&lt;44.5),"E",IF(AND(J10="RMK2",H817&lt;44.5),"F",IF(AND(J10="RMK1",H817&gt;39.5),"E","F")))))))))))))))</f>
        <v/>
      </c>
      <c r="J817" s="23" t="str">
        <f>IF(H817="ERROR","ERROR",IF(I817="","",IF(AND(J10="RMK3",I817="E",K817&lt;&gt;""),"*FAIL",IF(AND(J10="RMK1",I817="F",K817&lt;&gt;""),"*FAIL",IF(AND(J10="RMK2",I817="F",K817&lt;&gt;""),"*FAIL",IF(AND(J10="RMK1",K817&lt;&gt;""),"*PASS",IF(AND(J10="RMK2",K817&lt;&gt;""),"*PASS",IF(AND(J10="RMK3",K817&lt;&gt;""),"*PASS",IF(AND(J10="RMK3",I817="E"),"FAIL",IF(AND(J10="RMK1",I817="F"),"FAIL",IF(AND(J10="RMK2",I817="F"),"FAIL",IF(J10="RMK1","PASS",IF(J10="RMK2","PASS",IF(J10="RMK3","PASS","ERROR"))))))))))))))</f>
        <v/>
      </c>
      <c r="K817" s="22" t="str">
        <f>IF(Sheet1!I561="","",Sheet1!I561)</f>
        <v/>
      </c>
    </row>
    <row r="818" spans="1:11" ht="25.25" customHeight="1" thickBot="1" x14ac:dyDescent="0.3">
      <c r="B818" s="10"/>
      <c r="G818" s="37"/>
      <c r="H818" s="37"/>
      <c r="I818" s="37"/>
      <c r="J818" s="37"/>
    </row>
    <row r="819" spans="1:11" ht="16" thickBot="1" x14ac:dyDescent="0.3">
      <c r="B819" s="17" t="s">
        <v>12</v>
      </c>
      <c r="C819" s="18"/>
      <c r="D819" s="18"/>
      <c r="E819" s="18"/>
      <c r="F819" s="18"/>
      <c r="G819" s="35" t="s">
        <v>11</v>
      </c>
      <c r="H819" s="35"/>
      <c r="I819" s="35"/>
      <c r="J819" s="35"/>
    </row>
    <row r="820" spans="1:11" x14ac:dyDescent="0.25">
      <c r="A820" s="1" t="str">
        <f>IF(AND(I837="",I778&lt;&gt;""),A891,"")</f>
        <v/>
      </c>
      <c r="B820" s="2" t="str">
        <f>IF(A820="","",B891)</f>
        <v/>
      </c>
      <c r="C820" s="35" t="s">
        <v>18</v>
      </c>
      <c r="D820" s="35"/>
      <c r="E820" s="35"/>
      <c r="F820" s="35"/>
    </row>
    <row r="821" spans="1:11" ht="16" thickBot="1" x14ac:dyDescent="0.3">
      <c r="A821" s="1" t="str">
        <f>IF(A820="","",A892)</f>
        <v/>
      </c>
      <c r="B821" s="2" t="str">
        <f>IF(A820="","",B892)</f>
        <v/>
      </c>
    </row>
    <row r="822" spans="1:11" x14ac:dyDescent="0.25">
      <c r="A822" s="1" t="str">
        <f>IF(A820="","",A893)</f>
        <v/>
      </c>
      <c r="B822" s="2" t="str">
        <f>IF(A820="","",B893)</f>
        <v/>
      </c>
      <c r="C822" s="34" t="s">
        <v>13</v>
      </c>
      <c r="D822" s="35"/>
      <c r="E822" s="35"/>
      <c r="F822" s="35"/>
      <c r="G822" s="35"/>
      <c r="H822" s="35"/>
      <c r="I822" s="35"/>
      <c r="J822" s="36"/>
    </row>
    <row r="823" spans="1:11" x14ac:dyDescent="0.25">
      <c r="A823" s="1" t="str">
        <f>IF(A820="","",A894)</f>
        <v/>
      </c>
      <c r="B823" s="2" t="str">
        <f>IF(A820="","",B894)</f>
        <v/>
      </c>
      <c r="C823" s="32" t="s">
        <v>14</v>
      </c>
      <c r="D823" s="28"/>
      <c r="E823" s="28"/>
      <c r="F823" s="17"/>
      <c r="G823" s="28" t="s">
        <v>17</v>
      </c>
      <c r="H823" s="28"/>
      <c r="I823" s="28"/>
      <c r="J823" s="29"/>
    </row>
    <row r="824" spans="1:11" x14ac:dyDescent="0.25">
      <c r="A824" s="1" t="str">
        <f>IF(A820="","",IF(J10="RMK2","F =","E ="))</f>
        <v/>
      </c>
      <c r="B824" s="2" t="str">
        <f>IF(A820="","",IF(J10="RMK2",COUNTIF(I11:I880,"F"),COUNTIF(I11:I880,"E")))</f>
        <v/>
      </c>
      <c r="C824" s="32" t="s">
        <v>15</v>
      </c>
      <c r="D824" s="28"/>
      <c r="E824" s="28"/>
      <c r="F824" s="17"/>
      <c r="G824" s="28" t="str">
        <f>G57</f>
        <v>40%  -  44%:  E</v>
      </c>
      <c r="H824" s="28"/>
      <c r="I824" s="28"/>
      <c r="J824" s="29"/>
    </row>
    <row r="825" spans="1:11" ht="16" thickBot="1" x14ac:dyDescent="0.3">
      <c r="A825" s="1" t="str">
        <f>IF(A820="","",IF(J10="RMK1","F =","ALL="))</f>
        <v/>
      </c>
      <c r="B825" s="2" t="str">
        <f>IF(A820="","",IF(J10="RMK1",COUNTIF(I11:I880,"F"),B898))</f>
        <v/>
      </c>
      <c r="C825" s="33" t="s">
        <v>16</v>
      </c>
      <c r="D825" s="30"/>
      <c r="E825" s="30"/>
      <c r="F825" s="15"/>
      <c r="G825" s="30" t="str">
        <f>G58</f>
        <v>Below 40%:  F</v>
      </c>
      <c r="H825" s="30"/>
      <c r="I825" s="30"/>
      <c r="J825" s="31"/>
    </row>
    <row r="826" spans="1:11" x14ac:dyDescent="0.25">
      <c r="A826" s="1" t="str">
        <f>IF(A820="","",IF(J10="RMK3","% E=","% F="))</f>
        <v/>
      </c>
      <c r="B826" s="6" t="str">
        <f>IF(A820="","",IF(J10="RMK3",COUNTIF(I11:I880,"E")/B898,COUNTIF(I11:I880,"F")/B898))</f>
        <v/>
      </c>
      <c r="J826" s="7" t="s">
        <v>32</v>
      </c>
    </row>
    <row r="827" spans="1:11" x14ac:dyDescent="0.25">
      <c r="A827" s="8"/>
      <c r="B827" s="8"/>
    </row>
    <row r="828" spans="1:11" ht="26" x14ac:dyDescent="0.25">
      <c r="B828" s="44" t="s">
        <v>9</v>
      </c>
      <c r="C828" s="44"/>
      <c r="D828" s="44"/>
      <c r="E828" s="44"/>
      <c r="F828" s="44"/>
      <c r="G828" s="44"/>
      <c r="H828" s="44"/>
      <c r="I828" s="44"/>
      <c r="J828" s="44"/>
    </row>
    <row r="829" spans="1:11" ht="23.5" x14ac:dyDescent="0.25">
      <c r="B829" s="45" t="s">
        <v>10</v>
      </c>
      <c r="C829" s="45"/>
      <c r="D829" s="45"/>
      <c r="E829" s="45"/>
      <c r="F829" s="45"/>
      <c r="G829" s="45"/>
      <c r="H829" s="45"/>
      <c r="I829" s="45"/>
      <c r="J829" s="45"/>
    </row>
    <row r="830" spans="1:11" x14ac:dyDescent="0.25"/>
    <row r="831" spans="1:11" x14ac:dyDescent="0.25">
      <c r="A831" s="38" t="str">
        <f>A5</f>
        <v>School of Student: CE-SPESS</v>
      </c>
      <c r="B831" s="38"/>
      <c r="C831" s="38"/>
      <c r="E831" s="39" t="str">
        <f>E5</f>
        <v>Semester: HARNATTAN</v>
      </c>
      <c r="F831" s="39"/>
      <c r="G831" s="39"/>
      <c r="H831" s="39"/>
      <c r="I831" s="39"/>
      <c r="J831" s="39"/>
    </row>
    <row r="832" spans="1:11" x14ac:dyDescent="0.25">
      <c r="A832" s="38" t="str">
        <f>A6</f>
        <v>Department: PRM</v>
      </c>
      <c r="B832" s="38"/>
      <c r="C832" s="38"/>
      <c r="E832" s="39" t="str">
        <f>E6</f>
        <v>Session: 2023/2024</v>
      </c>
      <c r="F832" s="39"/>
      <c r="G832" s="39"/>
      <c r="H832" s="39"/>
      <c r="I832" s="39"/>
      <c r="J832" s="39"/>
    </row>
    <row r="833" spans="1:11" x14ac:dyDescent="0.25">
      <c r="A833" s="38" t="str">
        <f>A7</f>
        <v>Title of Course: INTODUCTION TO PROCUREMENT</v>
      </c>
      <c r="B833" s="38"/>
      <c r="C833" s="38"/>
      <c r="E833" s="39" t="str">
        <f>E7</f>
        <v>Course Code:   PRM 201  Units:  3</v>
      </c>
      <c r="F833" s="39"/>
      <c r="G833" s="39"/>
      <c r="H833" s="39"/>
      <c r="I833" s="39"/>
      <c r="J833" s="39"/>
    </row>
    <row r="834" spans="1:11" x14ac:dyDescent="0.25">
      <c r="A834" s="38" t="str">
        <f>A8</f>
        <v>School Offering Course: CE-SPESS</v>
      </c>
      <c r="B834" s="38"/>
      <c r="C834" s="38"/>
      <c r="E834" s="39" t="str">
        <f>E8</f>
        <v>Date: 17/4/2025</v>
      </c>
      <c r="F834" s="39"/>
      <c r="G834" s="39"/>
      <c r="H834" s="39"/>
      <c r="I834" s="39"/>
      <c r="J834" s="39"/>
    </row>
    <row r="835" spans="1:11" x14ac:dyDescent="0.25">
      <c r="A835" s="27" t="str">
        <f>IF(A9="","",A9)</f>
        <v/>
      </c>
      <c r="B835" s="27"/>
      <c r="C835" s="27"/>
      <c r="D835" s="27"/>
      <c r="E835" s="27"/>
      <c r="F835" s="27"/>
      <c r="G835" s="27"/>
      <c r="H835" s="27"/>
      <c r="I835" s="27"/>
      <c r="J835" s="27"/>
    </row>
    <row r="836" spans="1:11" x14ac:dyDescent="0.25">
      <c r="A836" s="3" t="s">
        <v>0</v>
      </c>
      <c r="B836" s="3" t="s">
        <v>5</v>
      </c>
      <c r="C836" s="3" t="s">
        <v>6</v>
      </c>
      <c r="D836" s="3" t="s">
        <v>8</v>
      </c>
      <c r="E836" s="3" t="s">
        <v>1</v>
      </c>
      <c r="F836" s="3" t="s">
        <v>2</v>
      </c>
      <c r="G836" s="3" t="s">
        <v>3</v>
      </c>
      <c r="H836" s="3" t="s">
        <v>4</v>
      </c>
      <c r="I836" s="3" t="s">
        <v>7</v>
      </c>
      <c r="J836" s="3" t="str">
        <f>J10</f>
        <v>RMK1</v>
      </c>
    </row>
    <row r="837" spans="1:11" x14ac:dyDescent="0.35">
      <c r="A837" s="4">
        <v>561</v>
      </c>
      <c r="B837" s="19" t="str">
        <f>IF(Sheet1!B562="","",Sheet1!B562)</f>
        <v/>
      </c>
      <c r="C837" s="4" t="str">
        <f>IF(Sheet1!C562="","",Sheet1!C562)</f>
        <v/>
      </c>
      <c r="D837" s="4" t="str">
        <f>IF(Sheet1!D562="","",Sheet1!D562)</f>
        <v/>
      </c>
      <c r="E837" s="4" t="str">
        <f>IF(Sheet1!E562="","",Sheet1!E562)</f>
        <v/>
      </c>
      <c r="F837" s="4" t="str">
        <f>IF(Sheet1!F562="","",Sheet1!F562)</f>
        <v/>
      </c>
      <c r="G837" s="4" t="str">
        <f>IF(Sheet1!G562="","",Sheet1!G562)</f>
        <v/>
      </c>
      <c r="H837" s="13" t="str">
        <f>IF(AND(E837="",F837="",G837=""),"",IF(K837&lt;&gt;"",SUM(E837:G837)+K837,IF(SUM(E837:G837)&gt;100,"ERROR",IF(AND(E10="TEST",SUM(E837:G837)&lt;=100),SUM(E837:G837),IF(AND(E10="*TEST",F837="",E837&lt;=30,G837&lt;=70),SUM(E837:G837),IF(AND(E10="*TEST",F837&lt;=20,E837&lt;=20,G837&lt;=60),SUM(E837:G837),IF(AND(E10="*TEST",F837="-",E837&lt;=20,G837&lt;=60),SUM(E837:G837),"ERROR")))))))</f>
        <v/>
      </c>
      <c r="I837" s="4" t="str">
        <f>IF(H837="ERROR","ERROR",IF(H837="","",IF(AND(F10="*LAB",J10="RMK1",F837="-"),"F",IF(AND(F10="*LAB",J10="RMK2",F837="-"),"F",IF(AND(F10="*LAB",J10="RMK3",F837="-"),"E",IF(H837&gt;69.5,"A",IF(H837&gt;59.5,"B",IF(H837&gt;49.5,"C",IF(AND(D10="*PROGRAM",J10="RMK1",H837&lt;49.5),"F",IF(AND(D10="*PROGRAM",J10="RMK2",H837&lt;49.5),"F",IF(AND(D10="*PROGRAM",J10="RMK3",H837&lt;49.5),"E",IF(H837&gt;44.5,"D",IF(AND(J10="RMK3",H837&lt;44.5),"E",IF(AND(J10="RMK2",H837&lt;44.5),"F",IF(AND(J10="RMK1",H837&gt;39.5),"E","F")))))))))))))))</f>
        <v/>
      </c>
      <c r="J837" s="23" t="str">
        <f>IF(H837="ERROR","ERROR",IF(I837="","",IF(AND(J10="RMK3",I837="E",K837&lt;&gt;""),"*FAIL",IF(AND(J10="RMK1",I837="F",K837&lt;&gt;""),"*FAIL",IF(AND(J10="RMK2",I837="F",K837&lt;&gt;""),"*FAIL",IF(AND(J10="RMK1",K837&lt;&gt;""),"*PASS",IF(AND(J10="RMK2",K837&lt;&gt;""),"*PASS",IF(AND(J10="RMK3",K837&lt;&gt;""),"*PASS",IF(AND(J10="RMK3",I837="E"),"FAIL",IF(AND(J10="RMK1",I837="F"),"FAIL",IF(AND(J10="RMK2",I837="F"),"FAIL",IF(J10="RMK1","PASS",IF(J10="RMK2","PASS",IF(J10="RMK3","PASS","ERROR"))))))))))))))</f>
        <v/>
      </c>
      <c r="K837" s="22" t="str">
        <f>IF(Sheet1!I562="","",Sheet1!I562)</f>
        <v/>
      </c>
    </row>
    <row r="838" spans="1:11" x14ac:dyDescent="0.35">
      <c r="A838" s="4">
        <v>562</v>
      </c>
      <c r="B838" s="19" t="str">
        <f>IF(Sheet1!B563="","",Sheet1!B563)</f>
        <v/>
      </c>
      <c r="C838" s="4" t="str">
        <f>IF(Sheet1!C563="","",Sheet1!C563)</f>
        <v/>
      </c>
      <c r="D838" s="4" t="str">
        <f>IF(Sheet1!D563="","",Sheet1!D563)</f>
        <v/>
      </c>
      <c r="E838" s="4" t="str">
        <f>IF(Sheet1!E563="","",Sheet1!E563)</f>
        <v/>
      </c>
      <c r="F838" s="4" t="str">
        <f>IF(Sheet1!F563="","",Sheet1!F563)</f>
        <v/>
      </c>
      <c r="G838" s="4" t="str">
        <f>IF(Sheet1!G563="","",Sheet1!G563)</f>
        <v/>
      </c>
      <c r="H838" s="13" t="str">
        <f>IF(AND(E838="",F838="",G838=""),"",IF(K838&lt;&gt;"",SUM(E838:G838)+K838,IF(SUM(E838:G838)&gt;100,"ERROR",IF(AND(E10="TEST",SUM(E838:G838)&lt;=100),SUM(E838:G838),IF(AND(E10="*TEST",F838="",E838&lt;=30,G838&lt;=70),SUM(E838:G838),IF(AND(E10="*TEST",F838&lt;=20,E838&lt;=20,G838&lt;=60),SUM(E838:G838),IF(AND(E10="*TEST",F838="-",E838&lt;=20,G838&lt;=60),SUM(E838:G838),"ERROR")))))))</f>
        <v/>
      </c>
      <c r="I838" s="4" t="str">
        <f>IF(H838="ERROR","ERROR",IF(H838="","",IF(AND(F10="*LAB",J10="RMK1",F838="-"),"F",IF(AND(F10="*LAB",J10="RMK2",F838="-"),"F",IF(AND(F10="*LAB",J10="RMK3",F838="-"),"E",IF(H838&gt;69.5,"A",IF(H838&gt;59.5,"B",IF(H838&gt;49.5,"C",IF(AND(D10="*PROGRAM",J10="RMK1",H838&lt;49.5),"F",IF(AND(D10="*PROGRAM",J10="RMK2",H838&lt;49.5),"F",IF(AND(D10="*PROGRAM",J10="RMK3",H838&lt;49.5),"E",IF(H838&gt;44.5,"D",IF(AND(J10="RMK3",H838&lt;44.5),"E",IF(AND(J10="RMK2",H838&lt;44.5),"F",IF(AND(J10="RMK1",H838&gt;39.5),"E","F")))))))))))))))</f>
        <v/>
      </c>
      <c r="J838" s="23" t="str">
        <f>IF(H838="ERROR","ERROR",IF(I838="","",IF(AND(J10="RMK3",I838="E",K838&lt;&gt;""),"*FAIL",IF(AND(J10="RMK1",I838="F",K838&lt;&gt;""),"*FAIL",IF(AND(J10="RMK2",I838="F",K838&lt;&gt;""),"*FAIL",IF(AND(J10="RMK1",K838&lt;&gt;""),"*PASS",IF(AND(J10="RMK2",K838&lt;&gt;""),"*PASS",IF(AND(J10="RMK3",K838&lt;&gt;""),"*PASS",IF(AND(J10="RMK3",I838="E"),"FAIL",IF(AND(J10="RMK1",I838="F"),"FAIL",IF(AND(J10="RMK2",I838="F"),"FAIL",IF(J10="RMK1","PASS",IF(J10="RMK2","PASS",IF(J10="RMK3","PASS","ERROR"))))))))))))))</f>
        <v/>
      </c>
      <c r="K838" s="22" t="str">
        <f>IF(Sheet1!I563="","",Sheet1!I563)</f>
        <v/>
      </c>
    </row>
    <row r="839" spans="1:11" x14ac:dyDescent="0.35">
      <c r="A839" s="4">
        <v>563</v>
      </c>
      <c r="B839" s="19" t="str">
        <f>IF(Sheet1!B564="","",Sheet1!B564)</f>
        <v/>
      </c>
      <c r="C839" s="4" t="str">
        <f>IF(Sheet1!C564="","",Sheet1!C564)</f>
        <v/>
      </c>
      <c r="D839" s="4" t="str">
        <f>IF(Sheet1!D564="","",Sheet1!D564)</f>
        <v/>
      </c>
      <c r="E839" s="4" t="str">
        <f>IF(Sheet1!E564="","",Sheet1!E564)</f>
        <v/>
      </c>
      <c r="F839" s="4" t="str">
        <f>IF(Sheet1!F564="","",Sheet1!F564)</f>
        <v/>
      </c>
      <c r="G839" s="4" t="str">
        <f>IF(Sheet1!G564="","",Sheet1!G564)</f>
        <v/>
      </c>
      <c r="H839" s="13" t="str">
        <f>IF(AND(E839="",F839="",G839=""),"",IF(K839&lt;&gt;"",SUM(E839:G839)+K839,IF(SUM(E839:G839)&gt;100,"ERROR",IF(AND(E10="TEST",SUM(E839:G839)&lt;=100),SUM(E839:G839),IF(AND(E10="*TEST",F839="",E839&lt;=30,G839&lt;=70),SUM(E839:G839),IF(AND(E10="*TEST",F839&lt;=20,E839&lt;=20,G839&lt;=60),SUM(E839:G839),IF(AND(E10="*TEST",F839="-",E839&lt;=20,G839&lt;=60),SUM(E839:G839),"ERROR")))))))</f>
        <v/>
      </c>
      <c r="I839" s="4" t="str">
        <f>IF(H839="ERROR","ERROR",IF(H839="","",IF(AND(F10="*LAB",J10="RMK1",F839="-"),"F",IF(AND(F10="*LAB",J10="RMK2",F839="-"),"F",IF(AND(F10="*LAB",J10="RMK3",F839="-"),"E",IF(H839&gt;69.5,"A",IF(H839&gt;59.5,"B",IF(H839&gt;49.5,"C",IF(AND(D10="*PROGRAM",J10="RMK1",H839&lt;49.5),"F",IF(AND(D10="*PROGRAM",J10="RMK2",H839&lt;49.5),"F",IF(AND(D10="*PROGRAM",J10="RMK3",H839&lt;49.5),"E",IF(H839&gt;44.5,"D",IF(AND(J10="RMK3",H839&lt;44.5),"E",IF(AND(J10="RMK2",H839&lt;44.5),"F",IF(AND(J10="RMK1",H839&gt;39.5),"E","F")))))))))))))))</f>
        <v/>
      </c>
      <c r="J839" s="23" t="str">
        <f>IF(H839="ERROR","ERROR",IF(I839="","",IF(AND(J10="RMK3",I839="E",K839&lt;&gt;""),"*FAIL",IF(AND(J10="RMK1",I839="F",K839&lt;&gt;""),"*FAIL",IF(AND(J10="RMK2",I839="F",K839&lt;&gt;""),"*FAIL",IF(AND(J10="RMK1",K839&lt;&gt;""),"*PASS",IF(AND(J10="RMK2",K839&lt;&gt;""),"*PASS",IF(AND(J10="RMK3",K839&lt;&gt;""),"*PASS",IF(AND(J10="RMK3",I839="E"),"FAIL",IF(AND(J10="RMK1",I839="F"),"FAIL",IF(AND(J10="RMK2",I839="F"),"FAIL",IF(J10="RMK1","PASS",IF(J10="RMK2","PASS",IF(J10="RMK3","PASS","ERROR"))))))))))))))</f>
        <v/>
      </c>
      <c r="K839" s="22" t="str">
        <f>IF(Sheet1!I564="","",Sheet1!I564)</f>
        <v/>
      </c>
    </row>
    <row r="840" spans="1:11" x14ac:dyDescent="0.35">
      <c r="A840" s="4">
        <v>564</v>
      </c>
      <c r="B840" s="19" t="str">
        <f>IF(Sheet1!B565="","",Sheet1!B565)</f>
        <v/>
      </c>
      <c r="C840" s="4" t="str">
        <f>IF(Sheet1!C565="","",Sheet1!C565)</f>
        <v/>
      </c>
      <c r="D840" s="4" t="str">
        <f>IF(Sheet1!D565="","",Sheet1!D565)</f>
        <v/>
      </c>
      <c r="E840" s="4" t="str">
        <f>IF(Sheet1!E565="","",Sheet1!E565)</f>
        <v/>
      </c>
      <c r="F840" s="4" t="str">
        <f>IF(Sheet1!F565="","",Sheet1!F565)</f>
        <v/>
      </c>
      <c r="G840" s="4" t="str">
        <f>IF(Sheet1!G565="","",Sheet1!G565)</f>
        <v/>
      </c>
      <c r="H840" s="13" t="str">
        <f>IF(AND(E840="",F840="",G840=""),"",IF(K840&lt;&gt;"",SUM(E840:G840)+K840,IF(SUM(E840:G840)&gt;100,"ERROR",IF(AND(E10="TEST",SUM(E840:G840)&lt;=100),SUM(E840:G840),IF(AND(E10="*TEST",F840="",E840&lt;=30,G840&lt;=70),SUM(E840:G840),IF(AND(E10="*TEST",F840&lt;=20,E840&lt;=20,G840&lt;=60),SUM(E840:G840),IF(AND(E10="*TEST",F840="-",E840&lt;=20,G840&lt;=60),SUM(E840:G840),"ERROR")))))))</f>
        <v/>
      </c>
      <c r="I840" s="4" t="str">
        <f>IF(H840="ERROR","ERROR",IF(H840="","",IF(AND(F10="*LAB",J10="RMK1",F840="-"),"F",IF(AND(F10="*LAB",J10="RMK2",F840="-"),"F",IF(AND(F10="*LAB",J10="RMK3",F840="-"),"E",IF(H840&gt;69.5,"A",IF(H840&gt;59.5,"B",IF(H840&gt;49.5,"C",IF(AND(D10="*PROGRAM",J10="RMK1",H840&lt;49.5),"F",IF(AND(D10="*PROGRAM",J10="RMK2",H840&lt;49.5),"F",IF(AND(D10="*PROGRAM",J10="RMK3",H840&lt;49.5),"E",IF(H840&gt;44.5,"D",IF(AND(J10="RMK3",H840&lt;44.5),"E",IF(AND(J10="RMK2",H840&lt;44.5),"F",IF(AND(J10="RMK1",H840&gt;39.5),"E","F")))))))))))))))</f>
        <v/>
      </c>
      <c r="J840" s="23" t="str">
        <f>IF(H840="ERROR","ERROR",IF(I840="","",IF(AND(J10="RMK3",I840="E",K840&lt;&gt;""),"*FAIL",IF(AND(J10="RMK1",I840="F",K840&lt;&gt;""),"*FAIL",IF(AND(J10="RMK2",I840="F",K840&lt;&gt;""),"*FAIL",IF(AND(J10="RMK1",K840&lt;&gt;""),"*PASS",IF(AND(J10="RMK2",K840&lt;&gt;""),"*PASS",IF(AND(J10="RMK3",K840&lt;&gt;""),"*PASS",IF(AND(J10="RMK3",I840="E"),"FAIL",IF(AND(J10="RMK1",I840="F"),"FAIL",IF(AND(J10="RMK2",I840="F"),"FAIL",IF(J10="RMK1","PASS",IF(J10="RMK2","PASS",IF(J10="RMK3","PASS","ERROR"))))))))))))))</f>
        <v/>
      </c>
      <c r="K840" s="22" t="str">
        <f>IF(Sheet1!I565="","",Sheet1!I565)</f>
        <v/>
      </c>
    </row>
    <row r="841" spans="1:11" x14ac:dyDescent="0.35">
      <c r="A841" s="4">
        <v>565</v>
      </c>
      <c r="B841" s="19" t="str">
        <f>IF(Sheet1!B566="","",Sheet1!B566)</f>
        <v/>
      </c>
      <c r="C841" s="4" t="str">
        <f>IF(Sheet1!C566="","",Sheet1!C566)</f>
        <v/>
      </c>
      <c r="D841" s="4" t="str">
        <f>IF(Sheet1!D566="","",Sheet1!D566)</f>
        <v/>
      </c>
      <c r="E841" s="4" t="str">
        <f>IF(Sheet1!E566="","",Sheet1!E566)</f>
        <v/>
      </c>
      <c r="F841" s="4" t="str">
        <f>IF(Sheet1!F566="","",Sheet1!F566)</f>
        <v/>
      </c>
      <c r="G841" s="4" t="str">
        <f>IF(Sheet1!G566="","",Sheet1!G566)</f>
        <v/>
      </c>
      <c r="H841" s="13" t="str">
        <f>IF(AND(E841="",F841="",G841=""),"",IF(K841&lt;&gt;"",SUM(E841:G841)+K841,IF(SUM(E841:G841)&gt;100,"ERROR",IF(AND(E10="TEST",SUM(E841:G841)&lt;=100),SUM(E841:G841),IF(AND(E10="*TEST",F841="",E841&lt;=30,G841&lt;=70),SUM(E841:G841),IF(AND(E10="*TEST",F841&lt;=20,E841&lt;=20,G841&lt;=60),SUM(E841:G841),IF(AND(E10="*TEST",F841="-",E841&lt;=20,G841&lt;=60),SUM(E841:G841),"ERROR")))))))</f>
        <v/>
      </c>
      <c r="I841" s="4" t="str">
        <f>IF(H841="ERROR","ERROR",IF(H841="","",IF(AND(F10="*LAB",J10="RMK1",F841="-"),"F",IF(AND(F10="*LAB",J10="RMK2",F841="-"),"F",IF(AND(F10="*LAB",J10="RMK3",F841="-"),"E",IF(H841&gt;69.5,"A",IF(H841&gt;59.5,"B",IF(H841&gt;49.5,"C",IF(AND(D10="*PROGRAM",J10="RMK1",H841&lt;49.5),"F",IF(AND(D10="*PROGRAM",J10="RMK2",H841&lt;49.5),"F",IF(AND(D10="*PROGRAM",J10="RMK3",H841&lt;49.5),"E",IF(H841&gt;44.5,"D",IF(AND(J10="RMK3",H841&lt;44.5),"E",IF(AND(J10="RMK2",H841&lt;44.5),"F",IF(AND(J10="RMK1",H841&gt;39.5),"E","F")))))))))))))))</f>
        <v/>
      </c>
      <c r="J841" s="23" t="str">
        <f>IF(H841="ERROR","ERROR",IF(I841="","",IF(AND(J10="RMK3",I841="E",K841&lt;&gt;""),"*FAIL",IF(AND(J10="RMK1",I841="F",K841&lt;&gt;""),"*FAIL",IF(AND(J10="RMK2",I841="F",K841&lt;&gt;""),"*FAIL",IF(AND(J10="RMK1",K841&lt;&gt;""),"*PASS",IF(AND(J10="RMK2",K841&lt;&gt;""),"*PASS",IF(AND(J10="RMK3",K841&lt;&gt;""),"*PASS",IF(AND(J10="RMK3",I841="E"),"FAIL",IF(AND(J10="RMK1",I841="F"),"FAIL",IF(AND(J10="RMK2",I841="F"),"FAIL",IF(J10="RMK1","PASS",IF(J10="RMK2","PASS",IF(J10="RMK3","PASS","ERROR"))))))))))))))</f>
        <v/>
      </c>
      <c r="K841" s="22" t="str">
        <f>IF(Sheet1!I566="","",Sheet1!I566)</f>
        <v/>
      </c>
    </row>
    <row r="842" spans="1:11" x14ac:dyDescent="0.35">
      <c r="A842" s="4">
        <v>566</v>
      </c>
      <c r="B842" s="19" t="str">
        <f>IF(Sheet1!B567="","",Sheet1!B567)</f>
        <v/>
      </c>
      <c r="C842" s="4" t="str">
        <f>IF(Sheet1!C567="","",Sheet1!C567)</f>
        <v/>
      </c>
      <c r="D842" s="4" t="str">
        <f>IF(Sheet1!D567="","",Sheet1!D567)</f>
        <v/>
      </c>
      <c r="E842" s="4" t="str">
        <f>IF(Sheet1!E567="","",Sheet1!E567)</f>
        <v/>
      </c>
      <c r="F842" s="4" t="str">
        <f>IF(Sheet1!F567="","",Sheet1!F567)</f>
        <v/>
      </c>
      <c r="G842" s="4" t="str">
        <f>IF(Sheet1!G567="","",Sheet1!G567)</f>
        <v/>
      </c>
      <c r="H842" s="13" t="str">
        <f>IF(AND(E842="",F842="",G842=""),"",IF(K842&lt;&gt;"",SUM(E842:G842)+K842,IF(SUM(E842:G842)&gt;100,"ERROR",IF(AND(E10="TEST",SUM(E842:G842)&lt;=100),SUM(E842:G842),IF(AND(E10="*TEST",F842="",E842&lt;=30,G842&lt;=70),SUM(E842:G842),IF(AND(E10="*TEST",F842&lt;=20,E842&lt;=20,G842&lt;=60),SUM(E842:G842),IF(AND(E10="*TEST",F842="-",E842&lt;=20,G842&lt;=60),SUM(E842:G842),"ERROR")))))))</f>
        <v/>
      </c>
      <c r="I842" s="4" t="str">
        <f>IF(H842="ERROR","ERROR",IF(H842="","",IF(AND(F10="*LAB",J10="RMK1",F842="-"),"F",IF(AND(F10="*LAB",J10="RMK2",F842="-"),"F",IF(AND(F10="*LAB",J10="RMK3",F842="-"),"E",IF(H842&gt;69.5,"A",IF(H842&gt;59.5,"B",IF(H842&gt;49.5,"C",IF(AND(D10="*PROGRAM",J10="RMK1",H842&lt;49.5),"F",IF(AND(D10="*PROGRAM",J10="RMK2",H842&lt;49.5),"F",IF(AND(D10="*PROGRAM",J10="RMK3",H842&lt;49.5),"E",IF(H842&gt;44.5,"D",IF(AND(J10="RMK3",H842&lt;44.5),"E",IF(AND(J10="RMK2",H842&lt;44.5),"F",IF(AND(J10="RMK1",H842&gt;39.5),"E","F")))))))))))))))</f>
        <v/>
      </c>
      <c r="J842" s="23" t="str">
        <f>IF(H842="ERROR","ERROR",IF(I842="","",IF(AND(J10="RMK3",I842="E",K842&lt;&gt;""),"*FAIL",IF(AND(J10="RMK1",I842="F",K842&lt;&gt;""),"*FAIL",IF(AND(J10="RMK2",I842="F",K842&lt;&gt;""),"*FAIL",IF(AND(J10="RMK1",K842&lt;&gt;""),"*PASS",IF(AND(J10="RMK2",K842&lt;&gt;""),"*PASS",IF(AND(J10="RMK3",K842&lt;&gt;""),"*PASS",IF(AND(J10="RMK3",I842="E"),"FAIL",IF(AND(J10="RMK1",I842="F"),"FAIL",IF(AND(J10="RMK2",I842="F"),"FAIL",IF(J10="RMK1","PASS",IF(J10="RMK2","PASS",IF(J10="RMK3","PASS","ERROR"))))))))))))))</f>
        <v/>
      </c>
      <c r="K842" s="22" t="str">
        <f>IF(Sheet1!I567="","",Sheet1!I567)</f>
        <v/>
      </c>
    </row>
    <row r="843" spans="1:11" x14ac:dyDescent="0.35">
      <c r="A843" s="4">
        <v>567</v>
      </c>
      <c r="B843" s="19" t="str">
        <f>IF(Sheet1!B568="","",Sheet1!B568)</f>
        <v/>
      </c>
      <c r="C843" s="4" t="str">
        <f>IF(Sheet1!C568="","",Sheet1!C568)</f>
        <v/>
      </c>
      <c r="D843" s="4" t="str">
        <f>IF(Sheet1!D568="","",Sheet1!D568)</f>
        <v/>
      </c>
      <c r="E843" s="4" t="str">
        <f>IF(Sheet1!E568="","",Sheet1!E568)</f>
        <v/>
      </c>
      <c r="F843" s="4" t="str">
        <f>IF(Sheet1!F568="","",Sheet1!F568)</f>
        <v/>
      </c>
      <c r="G843" s="4" t="str">
        <f>IF(Sheet1!G568="","",Sheet1!G568)</f>
        <v/>
      </c>
      <c r="H843" s="13" t="str">
        <f>IF(AND(E843="",F843="",G843=""),"",IF(K843&lt;&gt;"",SUM(E843:G843)+K843,IF(SUM(E843:G843)&gt;100,"ERROR",IF(AND(E10="TEST",SUM(E843:G843)&lt;=100),SUM(E843:G843),IF(AND(E10="*TEST",F843="",E843&lt;=30,G843&lt;=70),SUM(E843:G843),IF(AND(E10="*TEST",F843&lt;=20,E843&lt;=20,G843&lt;=60),SUM(E843:G843),IF(AND(E10="*TEST",F843="-",E843&lt;=20,G843&lt;=60),SUM(E843:G843),"ERROR")))))))</f>
        <v/>
      </c>
      <c r="I843" s="4" t="str">
        <f>IF(H843="ERROR","ERROR",IF(H843="","",IF(AND(F10="*LAB",J10="RMK1",F843="-"),"F",IF(AND(F10="*LAB",J10="RMK2",F843="-"),"F",IF(AND(F10="*LAB",J10="RMK3",F843="-"),"E",IF(H843&gt;69.5,"A",IF(H843&gt;59.5,"B",IF(H843&gt;49.5,"C",IF(AND(D10="*PROGRAM",J10="RMK1",H843&lt;49.5),"F",IF(AND(D10="*PROGRAM",J10="RMK2",H843&lt;49.5),"F",IF(AND(D10="*PROGRAM",J10="RMK3",H843&lt;49.5),"E",IF(H843&gt;44.5,"D",IF(AND(J10="RMK3",H843&lt;44.5),"E",IF(AND(J10="RMK2",H843&lt;44.5),"F",IF(AND(J10="RMK1",H843&gt;39.5),"E","F")))))))))))))))</f>
        <v/>
      </c>
      <c r="J843" s="23" t="str">
        <f>IF(H843="ERROR","ERROR",IF(I843="","",IF(AND(J10="RMK3",I843="E",K843&lt;&gt;""),"*FAIL",IF(AND(J10="RMK1",I843="F",K843&lt;&gt;""),"*FAIL",IF(AND(J10="RMK2",I843="F",K843&lt;&gt;""),"*FAIL",IF(AND(J10="RMK1",K843&lt;&gt;""),"*PASS",IF(AND(J10="RMK2",K843&lt;&gt;""),"*PASS",IF(AND(J10="RMK3",K843&lt;&gt;""),"*PASS",IF(AND(J10="RMK3",I843="E"),"FAIL",IF(AND(J10="RMK1",I843="F"),"FAIL",IF(AND(J10="RMK2",I843="F"),"FAIL",IF(J10="RMK1","PASS",IF(J10="RMK2","PASS",IF(J10="RMK3","PASS","ERROR"))))))))))))))</f>
        <v/>
      </c>
      <c r="K843" s="22" t="str">
        <f>IF(Sheet1!I568="","",Sheet1!I568)</f>
        <v/>
      </c>
    </row>
    <row r="844" spans="1:11" x14ac:dyDescent="0.35">
      <c r="A844" s="4">
        <v>568</v>
      </c>
      <c r="B844" s="19" t="str">
        <f>IF(Sheet1!B569="","",Sheet1!B569)</f>
        <v/>
      </c>
      <c r="C844" s="4" t="str">
        <f>IF(Sheet1!C569="","",Sheet1!C569)</f>
        <v/>
      </c>
      <c r="D844" s="4" t="str">
        <f>IF(Sheet1!D569="","",Sheet1!D569)</f>
        <v/>
      </c>
      <c r="E844" s="4" t="str">
        <f>IF(Sheet1!E569="","",Sheet1!E569)</f>
        <v/>
      </c>
      <c r="F844" s="4" t="str">
        <f>IF(Sheet1!F569="","",Sheet1!F569)</f>
        <v/>
      </c>
      <c r="G844" s="4" t="str">
        <f>IF(Sheet1!G569="","",Sheet1!G569)</f>
        <v/>
      </c>
      <c r="H844" s="13" t="str">
        <f>IF(AND(E844="",F844="",G844=""),"",IF(K844&lt;&gt;"",SUM(E844:G844)+K844,IF(SUM(E844:G844)&gt;100,"ERROR",IF(AND(E10="TEST",SUM(E844:G844)&lt;=100),SUM(E844:G844),IF(AND(E10="*TEST",F844="",E844&lt;=30,G844&lt;=70),SUM(E844:G844),IF(AND(E10="*TEST",F844&lt;=20,E844&lt;=20,G844&lt;=60),SUM(E844:G844),IF(AND(E10="*TEST",F844="-",E844&lt;=20,G844&lt;=60),SUM(E844:G844),"ERROR")))))))</f>
        <v/>
      </c>
      <c r="I844" s="4" t="str">
        <f>IF(H844="ERROR","ERROR",IF(H844="","",IF(AND(F10="*LAB",J10="RMK1",F844="-"),"F",IF(AND(F10="*LAB",J10="RMK2",F844="-"),"F",IF(AND(F10="*LAB",J10="RMK3",F844="-"),"E",IF(H844&gt;69.5,"A",IF(H844&gt;59.5,"B",IF(H844&gt;49.5,"C",IF(AND(D10="*PROGRAM",J10="RMK1",H844&lt;49.5),"F",IF(AND(D10="*PROGRAM",J10="RMK2",H844&lt;49.5),"F",IF(AND(D10="*PROGRAM",J10="RMK3",H844&lt;49.5),"E",IF(H844&gt;44.5,"D",IF(AND(J10="RMK3",H844&lt;44.5),"E",IF(AND(J10="RMK2",H844&lt;44.5),"F",IF(AND(J10="RMK1",H844&gt;39.5),"E","F")))))))))))))))</f>
        <v/>
      </c>
      <c r="J844" s="23" t="str">
        <f>IF(H844="ERROR","ERROR",IF(I844="","",IF(AND(J10="RMK3",I844="E",K844&lt;&gt;""),"*FAIL",IF(AND(J10="RMK1",I844="F",K844&lt;&gt;""),"*FAIL",IF(AND(J10="RMK2",I844="F",K844&lt;&gt;""),"*FAIL",IF(AND(J10="RMK1",K844&lt;&gt;""),"*PASS",IF(AND(J10="RMK2",K844&lt;&gt;""),"*PASS",IF(AND(J10="RMK3",K844&lt;&gt;""),"*PASS",IF(AND(J10="RMK3",I844="E"),"FAIL",IF(AND(J10="RMK1",I844="F"),"FAIL",IF(AND(J10="RMK2",I844="F"),"FAIL",IF(J10="RMK1","PASS",IF(J10="RMK2","PASS",IF(J10="RMK3","PASS","ERROR"))))))))))))))</f>
        <v/>
      </c>
      <c r="K844" s="22" t="str">
        <f>IF(Sheet1!I569="","",Sheet1!I569)</f>
        <v/>
      </c>
    </row>
    <row r="845" spans="1:11" x14ac:dyDescent="0.35">
      <c r="A845" s="4">
        <v>569</v>
      </c>
      <c r="B845" s="19" t="str">
        <f>IF(Sheet1!B570="","",Sheet1!B570)</f>
        <v/>
      </c>
      <c r="C845" s="4" t="str">
        <f>IF(Sheet1!C570="","",Sheet1!C570)</f>
        <v/>
      </c>
      <c r="D845" s="4" t="str">
        <f>IF(Sheet1!D570="","",Sheet1!D570)</f>
        <v/>
      </c>
      <c r="E845" s="4" t="str">
        <f>IF(Sheet1!E570="","",Sheet1!E570)</f>
        <v/>
      </c>
      <c r="F845" s="4" t="str">
        <f>IF(Sheet1!F570="","",Sheet1!F570)</f>
        <v/>
      </c>
      <c r="G845" s="4" t="str">
        <f>IF(Sheet1!G570="","",Sheet1!G570)</f>
        <v/>
      </c>
      <c r="H845" s="13" t="str">
        <f>IF(AND(E845="",F845="",G845=""),"",IF(K845&lt;&gt;"",SUM(E845:G845)+K845,IF(SUM(E845:G845)&gt;100,"ERROR",IF(AND(E10="TEST",SUM(E845:G845)&lt;=100),SUM(E845:G845),IF(AND(E10="*TEST",F845="",E845&lt;=30,G845&lt;=70),SUM(E845:G845),IF(AND(E10="*TEST",F845&lt;=20,E845&lt;=20,G845&lt;=60),SUM(E845:G845),IF(AND(E10="*TEST",F845="-",E845&lt;=20,G845&lt;=60),SUM(E845:G845),"ERROR")))))))</f>
        <v/>
      </c>
      <c r="I845" s="4" t="str">
        <f>IF(H845="ERROR","ERROR",IF(H845="","",IF(AND(F10="*LAB",J10="RMK1",F845="-"),"F",IF(AND(F10="*LAB",J10="RMK2",F845="-"),"F",IF(AND(F10="*LAB",J10="RMK3",F845="-"),"E",IF(H845&gt;69.5,"A",IF(H845&gt;59.5,"B",IF(H845&gt;49.5,"C",IF(AND(D10="*PROGRAM",J10="RMK1",H845&lt;49.5),"F",IF(AND(D10="*PROGRAM",J10="RMK2",H845&lt;49.5),"F",IF(AND(D10="*PROGRAM",J10="RMK3",H845&lt;49.5),"E",IF(H845&gt;44.5,"D",IF(AND(J10="RMK3",H845&lt;44.5),"E",IF(AND(J10="RMK2",H845&lt;44.5),"F",IF(AND(J10="RMK1",H845&gt;39.5),"E","F")))))))))))))))</f>
        <v/>
      </c>
      <c r="J845" s="23" t="str">
        <f>IF(H845="ERROR","ERROR",IF(I845="","",IF(AND(J10="RMK3",I845="E",K845&lt;&gt;""),"*FAIL",IF(AND(J10="RMK1",I845="F",K845&lt;&gt;""),"*FAIL",IF(AND(J10="RMK2",I845="F",K845&lt;&gt;""),"*FAIL",IF(AND(J10="RMK1",K845&lt;&gt;""),"*PASS",IF(AND(J10="RMK2",K845&lt;&gt;""),"*PASS",IF(AND(J10="RMK3",K845&lt;&gt;""),"*PASS",IF(AND(J10="RMK3",I845="E"),"FAIL",IF(AND(J10="RMK1",I845="F"),"FAIL",IF(AND(J10="RMK2",I845="F"),"FAIL",IF(J10="RMK1","PASS",IF(J10="RMK2","PASS",IF(J10="RMK3","PASS","ERROR"))))))))))))))</f>
        <v/>
      </c>
      <c r="K845" s="22" t="str">
        <f>IF(Sheet1!I570="","",Sheet1!I570)</f>
        <v/>
      </c>
    </row>
    <row r="846" spans="1:11" x14ac:dyDescent="0.35">
      <c r="A846" s="4">
        <v>570</v>
      </c>
      <c r="B846" s="19" t="str">
        <f>IF(Sheet1!B571="","",Sheet1!B571)</f>
        <v/>
      </c>
      <c r="C846" s="4" t="str">
        <f>IF(Sheet1!C571="","",Sheet1!C571)</f>
        <v/>
      </c>
      <c r="D846" s="4" t="str">
        <f>IF(Sheet1!D571="","",Sheet1!D571)</f>
        <v/>
      </c>
      <c r="E846" s="4" t="str">
        <f>IF(Sheet1!E571="","",Sheet1!E571)</f>
        <v/>
      </c>
      <c r="F846" s="4" t="str">
        <f>IF(Sheet1!F571="","",Sheet1!F571)</f>
        <v/>
      </c>
      <c r="G846" s="4" t="str">
        <f>IF(Sheet1!G571="","",Sheet1!G571)</f>
        <v/>
      </c>
      <c r="H846" s="13" t="str">
        <f>IF(AND(E846="",F846="",G846=""),"",IF(K846&lt;&gt;"",SUM(E846:G846)+K846,IF(SUM(E846:G846)&gt;100,"ERROR",IF(AND(E10="TEST",SUM(E846:G846)&lt;=100),SUM(E846:G846),IF(AND(E10="*TEST",F846="",E846&lt;=30,G846&lt;=70),SUM(E846:G846),IF(AND(E10="*TEST",F846&lt;=20,E846&lt;=20,G846&lt;=60),SUM(E846:G846),IF(AND(E10="*TEST",F846="-",E846&lt;=20,G846&lt;=60),SUM(E846:G846),"ERROR")))))))</f>
        <v/>
      </c>
      <c r="I846" s="4" t="str">
        <f>IF(H846="ERROR","ERROR",IF(H846="","",IF(AND(F10="*LAB",J10="RMK1",F846="-"),"F",IF(AND(F10="*LAB",J10="RMK2",F846="-"),"F",IF(AND(F10="*LAB",J10="RMK3",F846="-"),"E",IF(H846&gt;69.5,"A",IF(H846&gt;59.5,"B",IF(H846&gt;49.5,"C",IF(AND(D10="*PROGRAM",J10="RMK1",H846&lt;49.5),"F",IF(AND(D10="*PROGRAM",J10="RMK2",H846&lt;49.5),"F",IF(AND(D10="*PROGRAM",J10="RMK3",H846&lt;49.5),"E",IF(H846&gt;44.5,"D",IF(AND(J10="RMK3",H846&lt;44.5),"E",IF(AND(J10="RMK2",H846&lt;44.5),"F",IF(AND(J10="RMK1",H846&gt;39.5),"E","F")))))))))))))))</f>
        <v/>
      </c>
      <c r="J846" s="23" t="str">
        <f>IF(H846="ERROR","ERROR",IF(I846="","",IF(AND(J10="RMK3",I846="E",K846&lt;&gt;""),"*FAIL",IF(AND(J10="RMK1",I846="F",K846&lt;&gt;""),"*FAIL",IF(AND(J10="RMK2",I846="F",K846&lt;&gt;""),"*FAIL",IF(AND(J10="RMK1",K846&lt;&gt;""),"*PASS",IF(AND(J10="RMK2",K846&lt;&gt;""),"*PASS",IF(AND(J10="RMK3",K846&lt;&gt;""),"*PASS",IF(AND(J10="RMK3",I846="E"),"FAIL",IF(AND(J10="RMK1",I846="F"),"FAIL",IF(AND(J10="RMK2",I846="F"),"FAIL",IF(J10="RMK1","PASS",IF(J10="RMK2","PASS",IF(J10="RMK3","PASS","ERROR"))))))))))))))</f>
        <v/>
      </c>
      <c r="K846" s="22" t="str">
        <f>IF(Sheet1!I571="","",Sheet1!I571)</f>
        <v/>
      </c>
    </row>
    <row r="847" spans="1:11" x14ac:dyDescent="0.35">
      <c r="A847" s="4">
        <v>571</v>
      </c>
      <c r="B847" s="19" t="str">
        <f>IF(Sheet1!B572="","",Sheet1!B572)</f>
        <v/>
      </c>
      <c r="C847" s="4" t="str">
        <f>IF(Sheet1!C572="","",Sheet1!C572)</f>
        <v/>
      </c>
      <c r="D847" s="4" t="str">
        <f>IF(Sheet1!D572="","",Sheet1!D572)</f>
        <v/>
      </c>
      <c r="E847" s="4" t="str">
        <f>IF(Sheet1!E572="","",Sheet1!E572)</f>
        <v/>
      </c>
      <c r="F847" s="4" t="str">
        <f>IF(Sheet1!F572="","",Sheet1!F572)</f>
        <v/>
      </c>
      <c r="G847" s="4" t="str">
        <f>IF(Sheet1!G572="","",Sheet1!G572)</f>
        <v/>
      </c>
      <c r="H847" s="13" t="str">
        <f>IF(AND(E847="",F847="",G847=""),"",IF(K847&lt;&gt;"",SUM(E847:G847)+K847,IF(SUM(E847:G847)&gt;100,"ERROR",IF(AND(E10="TEST",SUM(E847:G847)&lt;=100),SUM(E847:G847),IF(AND(E10="*TEST",F847="",E847&lt;=30,G847&lt;=70),SUM(E847:G847),IF(AND(E10="*TEST",F847&lt;=20,E847&lt;=20,G847&lt;=60),SUM(E847:G847),IF(AND(E10="*TEST",F847="-",E847&lt;=20,G847&lt;=60),SUM(E847:G847),"ERROR")))))))</f>
        <v/>
      </c>
      <c r="I847" s="4" t="str">
        <f>IF(H847="ERROR","ERROR",IF(H847="","",IF(AND(F10="*LAB",J10="RMK1",F847="-"),"F",IF(AND(F10="*LAB",J10="RMK2",F847="-"),"F",IF(AND(F10="*LAB",J10="RMK3",F847="-"),"E",IF(H847&gt;69.5,"A",IF(H847&gt;59.5,"B",IF(H847&gt;49.5,"C",IF(AND(D10="*PROGRAM",J10="RMK1",H847&lt;49.5),"F",IF(AND(D10="*PROGRAM",J10="RMK2",H847&lt;49.5),"F",IF(AND(D10="*PROGRAM",J10="RMK3",H847&lt;49.5),"E",IF(H847&gt;44.5,"D",IF(AND(J10="RMK3",H847&lt;44.5),"E",IF(AND(J10="RMK2",H847&lt;44.5),"F",IF(AND(J10="RMK1",H847&gt;39.5),"E","F")))))))))))))))</f>
        <v/>
      </c>
      <c r="J847" s="23" t="str">
        <f>IF(H847="ERROR","ERROR",IF(I847="","",IF(AND(J10="RMK3",I847="E",K847&lt;&gt;""),"*FAIL",IF(AND(J10="RMK1",I847="F",K847&lt;&gt;""),"*FAIL",IF(AND(J10="RMK2",I847="F",K847&lt;&gt;""),"*FAIL",IF(AND(J10="RMK1",K847&lt;&gt;""),"*PASS",IF(AND(J10="RMK2",K847&lt;&gt;""),"*PASS",IF(AND(J10="RMK3",K847&lt;&gt;""),"*PASS",IF(AND(J10="RMK3",I847="E"),"FAIL",IF(AND(J10="RMK1",I847="F"),"FAIL",IF(AND(J10="RMK2",I847="F"),"FAIL",IF(J10="RMK1","PASS",IF(J10="RMK2","PASS",IF(J10="RMK3","PASS","ERROR"))))))))))))))</f>
        <v/>
      </c>
      <c r="K847" s="22" t="str">
        <f>IF(Sheet1!I572="","",Sheet1!I572)</f>
        <v/>
      </c>
    </row>
    <row r="848" spans="1:11" x14ac:dyDescent="0.35">
      <c r="A848" s="4">
        <v>572</v>
      </c>
      <c r="B848" s="19" t="str">
        <f>IF(Sheet1!B573="","",Sheet1!B573)</f>
        <v/>
      </c>
      <c r="C848" s="4" t="str">
        <f>IF(Sheet1!C573="","",Sheet1!C573)</f>
        <v/>
      </c>
      <c r="D848" s="4" t="str">
        <f>IF(Sheet1!D573="","",Sheet1!D573)</f>
        <v/>
      </c>
      <c r="E848" s="4" t="str">
        <f>IF(Sheet1!E573="","",Sheet1!E573)</f>
        <v/>
      </c>
      <c r="F848" s="4" t="str">
        <f>IF(Sheet1!F573="","",Sheet1!F573)</f>
        <v/>
      </c>
      <c r="G848" s="4" t="str">
        <f>IF(Sheet1!G573="","",Sheet1!G573)</f>
        <v/>
      </c>
      <c r="H848" s="13" t="str">
        <f>IF(AND(E848="",F848="",G848=""),"",IF(K848&lt;&gt;"",SUM(E848:G848)+K848,IF(SUM(E848:G848)&gt;100,"ERROR",IF(AND(E10="TEST",SUM(E848:G848)&lt;=100),SUM(E848:G848),IF(AND(E10="*TEST",F848="",E848&lt;=30,G848&lt;=70),SUM(E848:G848),IF(AND(E10="*TEST",F848&lt;=20,E848&lt;=20,G848&lt;=60),SUM(E848:G848),IF(AND(E10="*TEST",F848="-",E848&lt;=20,G848&lt;=60),SUM(E848:G848),"ERROR")))))))</f>
        <v/>
      </c>
      <c r="I848" s="4" t="str">
        <f>IF(H848="ERROR","ERROR",IF(H848="","",IF(AND(F10="*LAB",J10="RMK1",F848="-"),"F",IF(AND(F10="*LAB",J10="RMK2",F848="-"),"F",IF(AND(F10="*LAB",J10="RMK3",F848="-"),"E",IF(H848&gt;69.5,"A",IF(H848&gt;59.5,"B",IF(H848&gt;49.5,"C",IF(AND(D10="*PROGRAM",J10="RMK1",H848&lt;49.5),"F",IF(AND(D10="*PROGRAM",J10="RMK2",H848&lt;49.5),"F",IF(AND(D10="*PROGRAM",J10="RMK3",H848&lt;49.5),"E",IF(H848&gt;44.5,"D",IF(AND(J10="RMK3",H848&lt;44.5),"E",IF(AND(J10="RMK2",H848&lt;44.5),"F",IF(AND(J10="RMK1",H848&gt;39.5),"E","F")))))))))))))))</f>
        <v/>
      </c>
      <c r="J848" s="23" t="str">
        <f>IF(H848="ERROR","ERROR",IF(I848="","",IF(AND(J10="RMK3",I848="E",K848&lt;&gt;""),"*FAIL",IF(AND(J10="RMK1",I848="F",K848&lt;&gt;""),"*FAIL",IF(AND(J10="RMK2",I848="F",K848&lt;&gt;""),"*FAIL",IF(AND(J10="RMK1",K848&lt;&gt;""),"*PASS",IF(AND(J10="RMK2",K848&lt;&gt;""),"*PASS",IF(AND(J10="RMK3",K848&lt;&gt;""),"*PASS",IF(AND(J10="RMK3",I848="E"),"FAIL",IF(AND(J10="RMK1",I848="F"),"FAIL",IF(AND(J10="RMK2",I848="F"),"FAIL",IF(J10="RMK1","PASS",IF(J10="RMK2","PASS",IF(J10="RMK3","PASS","ERROR"))))))))))))))</f>
        <v/>
      </c>
      <c r="K848" s="22" t="str">
        <f>IF(Sheet1!I573="","",Sheet1!I573)</f>
        <v/>
      </c>
    </row>
    <row r="849" spans="1:11" x14ac:dyDescent="0.35">
      <c r="A849" s="4">
        <v>573</v>
      </c>
      <c r="B849" s="19" t="str">
        <f>IF(Sheet1!B574="","",Sheet1!B574)</f>
        <v/>
      </c>
      <c r="C849" s="4" t="str">
        <f>IF(Sheet1!C574="","",Sheet1!C574)</f>
        <v/>
      </c>
      <c r="D849" s="4" t="str">
        <f>IF(Sheet1!D574="","",Sheet1!D574)</f>
        <v/>
      </c>
      <c r="E849" s="4" t="str">
        <f>IF(Sheet1!E574="","",Sheet1!E574)</f>
        <v/>
      </c>
      <c r="F849" s="4" t="str">
        <f>IF(Sheet1!F574="","",Sheet1!F574)</f>
        <v/>
      </c>
      <c r="G849" s="4" t="str">
        <f>IF(Sheet1!G574="","",Sheet1!G574)</f>
        <v/>
      </c>
      <c r="H849" s="13" t="str">
        <f>IF(AND(E849="",F849="",G849=""),"",IF(K849&lt;&gt;"",SUM(E849:G849)+K849,IF(SUM(E849:G849)&gt;100,"ERROR",IF(AND(E10="TEST",SUM(E849:G849)&lt;=100),SUM(E849:G849),IF(AND(E10="*TEST",F849="",E849&lt;=30,G849&lt;=70),SUM(E849:G849),IF(AND(E10="*TEST",F849&lt;=20,E849&lt;=20,G849&lt;=60),SUM(E849:G849),IF(AND(E10="*TEST",F849="-",E849&lt;=20,G849&lt;=60),SUM(E849:G849),"ERROR")))))))</f>
        <v/>
      </c>
      <c r="I849" s="4" t="str">
        <f>IF(H849="ERROR","ERROR",IF(H849="","",IF(AND(F10="*LAB",J10="RMK1",F849="-"),"F",IF(AND(F10="*LAB",J10="RMK2",F849="-"),"F",IF(AND(F10="*LAB",J10="RMK3",F849="-"),"E",IF(H849&gt;69.5,"A",IF(H849&gt;59.5,"B",IF(H849&gt;49.5,"C",IF(AND(D10="*PROGRAM",J10="RMK1",H849&lt;49.5),"F",IF(AND(D10="*PROGRAM",J10="RMK2",H849&lt;49.5),"F",IF(AND(D10="*PROGRAM",J10="RMK3",H849&lt;49.5),"E",IF(H849&gt;44.5,"D",IF(AND(J10="RMK3",H849&lt;44.5),"E",IF(AND(J10="RMK2",H849&lt;44.5),"F",IF(AND(J10="RMK1",H849&gt;39.5),"E","F")))))))))))))))</f>
        <v/>
      </c>
      <c r="J849" s="23" t="str">
        <f>IF(H849="ERROR","ERROR",IF(I849="","",IF(AND(J10="RMK3",I849="E",K849&lt;&gt;""),"*FAIL",IF(AND(J10="RMK1",I849="F",K849&lt;&gt;""),"*FAIL",IF(AND(J10="RMK2",I849="F",K849&lt;&gt;""),"*FAIL",IF(AND(J10="RMK1",K849&lt;&gt;""),"*PASS",IF(AND(J10="RMK2",K849&lt;&gt;""),"*PASS",IF(AND(J10="RMK3",K849&lt;&gt;""),"*PASS",IF(AND(J10="RMK3",I849="E"),"FAIL",IF(AND(J10="RMK1",I849="F"),"FAIL",IF(AND(J10="RMK2",I849="F"),"FAIL",IF(J10="RMK1","PASS",IF(J10="RMK2","PASS",IF(J10="RMK3","PASS","ERROR"))))))))))))))</f>
        <v/>
      </c>
      <c r="K849" s="22" t="str">
        <f>IF(Sheet1!I574="","",Sheet1!I574)</f>
        <v/>
      </c>
    </row>
    <row r="850" spans="1:11" x14ac:dyDescent="0.35">
      <c r="A850" s="4">
        <v>574</v>
      </c>
      <c r="B850" s="19" t="str">
        <f>IF(Sheet1!B575="","",Sheet1!B575)</f>
        <v/>
      </c>
      <c r="C850" s="4" t="str">
        <f>IF(Sheet1!C575="","",Sheet1!C575)</f>
        <v/>
      </c>
      <c r="D850" s="4" t="str">
        <f>IF(Sheet1!D575="","",Sheet1!D575)</f>
        <v/>
      </c>
      <c r="E850" s="4" t="str">
        <f>IF(Sheet1!E575="","",Sheet1!E575)</f>
        <v/>
      </c>
      <c r="F850" s="4" t="str">
        <f>IF(Sheet1!F575="","",Sheet1!F575)</f>
        <v/>
      </c>
      <c r="G850" s="4" t="str">
        <f>IF(Sheet1!G575="","",Sheet1!G575)</f>
        <v/>
      </c>
      <c r="H850" s="13" t="str">
        <f>IF(AND(E850="",F850="",G850=""),"",IF(K850&lt;&gt;"",SUM(E850:G850)+K850,IF(SUM(E850:G850)&gt;100,"ERROR",IF(AND(E10="TEST",SUM(E850:G850)&lt;=100),SUM(E850:G850),IF(AND(E10="*TEST",F850="",E850&lt;=30,G850&lt;=70),SUM(E850:G850),IF(AND(E10="*TEST",F850&lt;=20,E850&lt;=20,G850&lt;=60),SUM(E850:G850),IF(AND(E10="*TEST",F850="-",E850&lt;=20,G850&lt;=60),SUM(E850:G850),"ERROR")))))))</f>
        <v/>
      </c>
      <c r="I850" s="4" t="str">
        <f>IF(H850="ERROR","ERROR",IF(H850="","",IF(AND(F10="*LAB",J10="RMK1",F850="-"),"F",IF(AND(F10="*LAB",J10="RMK2",F850="-"),"F",IF(AND(F10="*LAB",J10="RMK3",F850="-"),"E",IF(H850&gt;69.5,"A",IF(H850&gt;59.5,"B",IF(H850&gt;49.5,"C",IF(AND(D10="*PROGRAM",J10="RMK1",H850&lt;49.5),"F",IF(AND(D10="*PROGRAM",J10="RMK2",H850&lt;49.5),"F",IF(AND(D10="*PROGRAM",J10="RMK3",H850&lt;49.5),"E",IF(H850&gt;44.5,"D",IF(AND(J10="RMK3",H850&lt;44.5),"E",IF(AND(J10="RMK2",H850&lt;44.5),"F",IF(AND(J10="RMK1",H850&gt;39.5),"E","F")))))))))))))))</f>
        <v/>
      </c>
      <c r="J850" s="23" t="str">
        <f>IF(H850="ERROR","ERROR",IF(I850="","",IF(AND(J10="RMK3",I850="E",K850&lt;&gt;""),"*FAIL",IF(AND(J10="RMK1",I850="F",K850&lt;&gt;""),"*FAIL",IF(AND(J10="RMK2",I850="F",K850&lt;&gt;""),"*FAIL",IF(AND(J10="RMK1",K850&lt;&gt;""),"*PASS",IF(AND(J10="RMK2",K850&lt;&gt;""),"*PASS",IF(AND(J10="RMK3",K850&lt;&gt;""),"*PASS",IF(AND(J10="RMK3",I850="E"),"FAIL",IF(AND(J10="RMK1",I850="F"),"FAIL",IF(AND(J10="RMK2",I850="F"),"FAIL",IF(J10="RMK1","PASS",IF(J10="RMK2","PASS",IF(J10="RMK3","PASS","ERROR"))))))))))))))</f>
        <v/>
      </c>
      <c r="K850" s="22" t="str">
        <f>IF(Sheet1!I575="","",Sheet1!I575)</f>
        <v/>
      </c>
    </row>
    <row r="851" spans="1:11" x14ac:dyDescent="0.35">
      <c r="A851" s="4">
        <v>575</v>
      </c>
      <c r="B851" s="19" t="str">
        <f>IF(Sheet1!B576="","",Sheet1!B576)</f>
        <v/>
      </c>
      <c r="C851" s="4" t="str">
        <f>IF(Sheet1!C576="","",Sheet1!C576)</f>
        <v/>
      </c>
      <c r="D851" s="4" t="str">
        <f>IF(Sheet1!D576="","",Sheet1!D576)</f>
        <v/>
      </c>
      <c r="E851" s="4" t="str">
        <f>IF(Sheet1!E576="","",Sheet1!E576)</f>
        <v/>
      </c>
      <c r="F851" s="4" t="str">
        <f>IF(Sheet1!F576="","",Sheet1!F576)</f>
        <v/>
      </c>
      <c r="G851" s="4" t="str">
        <f>IF(Sheet1!G576="","",Sheet1!G576)</f>
        <v/>
      </c>
      <c r="H851" s="13" t="str">
        <f>IF(AND(E851="",F851="",G851=""),"",IF(K851&lt;&gt;"",SUM(E851:G851)+K851,IF(SUM(E851:G851)&gt;100,"ERROR",IF(AND(E10="TEST",SUM(E851:G851)&lt;=100),SUM(E851:G851),IF(AND(E10="*TEST",F851="",E851&lt;=30,G851&lt;=70),SUM(E851:G851),IF(AND(E10="*TEST",F851&lt;=20,E851&lt;=20,G851&lt;=60),SUM(E851:G851),IF(AND(E10="*TEST",F851="-",E851&lt;=20,G851&lt;=60),SUM(E851:G851),"ERROR")))))))</f>
        <v/>
      </c>
      <c r="I851" s="4" t="str">
        <f>IF(H851="ERROR","ERROR",IF(H851="","",IF(AND(F10="*LAB",J10="RMK1",F851="-"),"F",IF(AND(F10="*LAB",J10="RMK2",F851="-"),"F",IF(AND(F10="*LAB",J10="RMK3",F851="-"),"E",IF(H851&gt;69.5,"A",IF(H851&gt;59.5,"B",IF(H851&gt;49.5,"C",IF(AND(D10="*PROGRAM",J10="RMK1",H851&lt;49.5),"F",IF(AND(D10="*PROGRAM",J10="RMK2",H851&lt;49.5),"F",IF(AND(D10="*PROGRAM",J10="RMK3",H851&lt;49.5),"E",IF(H851&gt;44.5,"D",IF(AND(J10="RMK3",H851&lt;44.5),"E",IF(AND(J10="RMK2",H851&lt;44.5),"F",IF(AND(J10="RMK1",H851&gt;39.5),"E","F")))))))))))))))</f>
        <v/>
      </c>
      <c r="J851" s="23" t="str">
        <f>IF(H851="ERROR","ERROR",IF(I851="","",IF(AND(J10="RMK3",I851="E",K851&lt;&gt;""),"*FAIL",IF(AND(J10="RMK1",I851="F",K851&lt;&gt;""),"*FAIL",IF(AND(J10="RMK2",I851="F",K851&lt;&gt;""),"*FAIL",IF(AND(J10="RMK1",K851&lt;&gt;""),"*PASS",IF(AND(J10="RMK2",K851&lt;&gt;""),"*PASS",IF(AND(J10="RMK3",K851&lt;&gt;""),"*PASS",IF(AND(J10="RMK3",I851="E"),"FAIL",IF(AND(J10="RMK1",I851="F"),"FAIL",IF(AND(J10="RMK2",I851="F"),"FAIL",IF(J10="RMK1","PASS",IF(J10="RMK2","PASS",IF(J10="RMK3","PASS","ERROR"))))))))))))))</f>
        <v/>
      </c>
      <c r="K851" s="22" t="str">
        <f>IF(Sheet1!I576="","",Sheet1!I576)</f>
        <v/>
      </c>
    </row>
    <row r="852" spans="1:11" x14ac:dyDescent="0.35">
      <c r="A852" s="4">
        <v>576</v>
      </c>
      <c r="B852" s="19" t="str">
        <f>IF(Sheet1!B577="","",Sheet1!B577)</f>
        <v/>
      </c>
      <c r="C852" s="4" t="str">
        <f>IF(Sheet1!C577="","",Sheet1!C577)</f>
        <v/>
      </c>
      <c r="D852" s="4" t="str">
        <f>IF(Sheet1!D577="","",Sheet1!D577)</f>
        <v/>
      </c>
      <c r="E852" s="4" t="str">
        <f>IF(Sheet1!E577="","",Sheet1!E577)</f>
        <v/>
      </c>
      <c r="F852" s="4" t="str">
        <f>IF(Sheet1!F577="","",Sheet1!F577)</f>
        <v/>
      </c>
      <c r="G852" s="4" t="str">
        <f>IF(Sheet1!G577="","",Sheet1!G577)</f>
        <v/>
      </c>
      <c r="H852" s="13" t="str">
        <f>IF(AND(E852="",F852="",G852=""),"",IF(K852&lt;&gt;"",SUM(E852:G852)+K852,IF(SUM(E852:G852)&gt;100,"ERROR",IF(AND(E10="TEST",SUM(E852:G852)&lt;=100),SUM(E852:G852),IF(AND(E10="*TEST",F852="",E852&lt;=30,G852&lt;=70),SUM(E852:G852),IF(AND(E10="*TEST",F852&lt;=20,E852&lt;=20,G852&lt;=60),SUM(E852:G852),IF(AND(E10="*TEST",F852="-",E852&lt;=20,G852&lt;=60),SUM(E852:G852),"ERROR")))))))</f>
        <v/>
      </c>
      <c r="I852" s="4" t="str">
        <f>IF(H852="ERROR","ERROR",IF(H852="","",IF(AND(F10="*LAB",J10="RMK1",F852="-"),"F",IF(AND(F10="*LAB",J10="RMK2",F852="-"),"F",IF(AND(F10="*LAB",J10="RMK3",F852="-"),"E",IF(H852&gt;69.5,"A",IF(H852&gt;59.5,"B",IF(H852&gt;49.5,"C",IF(AND(D10="*PROGRAM",J10="RMK1",H852&lt;49.5),"F",IF(AND(D10="*PROGRAM",J10="RMK2",H852&lt;49.5),"F",IF(AND(D10="*PROGRAM",J10="RMK3",H852&lt;49.5),"E",IF(H852&gt;44.5,"D",IF(AND(J10="RMK3",H852&lt;44.5),"E",IF(AND(J10="RMK2",H852&lt;44.5),"F",IF(AND(J10="RMK1",H852&gt;39.5),"E","F")))))))))))))))</f>
        <v/>
      </c>
      <c r="J852" s="23" t="str">
        <f>IF(H852="ERROR","ERROR",IF(I852="","",IF(AND(J10="RMK3",I852="E",K852&lt;&gt;""),"*FAIL",IF(AND(J10="RMK1",I852="F",K852&lt;&gt;""),"*FAIL",IF(AND(J10="RMK2",I852="F",K852&lt;&gt;""),"*FAIL",IF(AND(J10="RMK1",K852&lt;&gt;""),"*PASS",IF(AND(J10="RMK2",K852&lt;&gt;""),"*PASS",IF(AND(J10="RMK3",K852&lt;&gt;""),"*PASS",IF(AND(J10="RMK3",I852="E"),"FAIL",IF(AND(J10="RMK1",I852="F"),"FAIL",IF(AND(J10="RMK2",I852="F"),"FAIL",IF(J10="RMK1","PASS",IF(J10="RMK2","PASS",IF(J10="RMK3","PASS","ERROR"))))))))))))))</f>
        <v/>
      </c>
      <c r="K852" s="22" t="str">
        <f>IF(Sheet1!I577="","",Sheet1!I577)</f>
        <v/>
      </c>
    </row>
    <row r="853" spans="1:11" x14ac:dyDescent="0.35">
      <c r="A853" s="4">
        <v>577</v>
      </c>
      <c r="B853" s="19" t="str">
        <f>IF(Sheet1!B578="","",Sheet1!B578)</f>
        <v/>
      </c>
      <c r="C853" s="4" t="str">
        <f>IF(Sheet1!C578="","",Sheet1!C578)</f>
        <v/>
      </c>
      <c r="D853" s="4" t="str">
        <f>IF(Sheet1!D578="","",Sheet1!D578)</f>
        <v/>
      </c>
      <c r="E853" s="4" t="str">
        <f>IF(Sheet1!E578="","",Sheet1!E578)</f>
        <v/>
      </c>
      <c r="F853" s="4" t="str">
        <f>IF(Sheet1!F578="","",Sheet1!F578)</f>
        <v/>
      </c>
      <c r="G853" s="4" t="str">
        <f>IF(Sheet1!G578="","",Sheet1!G578)</f>
        <v/>
      </c>
      <c r="H853" s="13" t="str">
        <f>IF(AND(E853="",F853="",G853=""),"",IF(K853&lt;&gt;"",SUM(E853:G853)+K853,IF(SUM(E853:G853)&gt;100,"ERROR",IF(AND(E10="TEST",SUM(E853:G853)&lt;=100),SUM(E853:G853),IF(AND(E10="*TEST",F853="",E853&lt;=30,G853&lt;=70),SUM(E853:G853),IF(AND(E10="*TEST",F853&lt;=20,E853&lt;=20,G853&lt;=60),SUM(E853:G853),IF(AND(E10="*TEST",F853="-",E853&lt;=20,G853&lt;=60),SUM(E853:G853),"ERROR")))))))</f>
        <v/>
      </c>
      <c r="I853" s="4" t="str">
        <f>IF(H853="ERROR","ERROR",IF(H853="","",IF(AND(F10="*LAB",J10="RMK1",F853="-"),"F",IF(AND(F10="*LAB",J10="RMK2",F853="-"),"F",IF(AND(F10="*LAB",J10="RMK3",F853="-"),"E",IF(H853&gt;69.5,"A",IF(H853&gt;59.5,"B",IF(H853&gt;49.5,"C",IF(AND(D10="*PROGRAM",J10="RMK1",H853&lt;49.5),"F",IF(AND(D10="*PROGRAM",J10="RMK2",H853&lt;49.5),"F",IF(AND(D10="*PROGRAM",J10="RMK3",H853&lt;49.5),"E",IF(H853&gt;44.5,"D",IF(AND(J10="RMK3",H853&lt;44.5),"E",IF(AND(J10="RMK2",H853&lt;44.5),"F",IF(AND(J10="RMK1",H853&gt;39.5),"E","F")))))))))))))))</f>
        <v/>
      </c>
      <c r="J853" s="23" t="str">
        <f>IF(H853="ERROR","ERROR",IF(I853="","",IF(AND(J10="RMK3",I853="E",K853&lt;&gt;""),"*FAIL",IF(AND(J10="RMK1",I853="F",K853&lt;&gt;""),"*FAIL",IF(AND(J10="RMK2",I853="F",K853&lt;&gt;""),"*FAIL",IF(AND(J10="RMK1",K853&lt;&gt;""),"*PASS",IF(AND(J10="RMK2",K853&lt;&gt;""),"*PASS",IF(AND(J10="RMK3",K853&lt;&gt;""),"*PASS",IF(AND(J10="RMK3",I853="E"),"FAIL",IF(AND(J10="RMK1",I853="F"),"FAIL",IF(AND(J10="RMK2",I853="F"),"FAIL",IF(J10="RMK1","PASS",IF(J10="RMK2","PASS",IF(J10="RMK3","PASS","ERROR"))))))))))))))</f>
        <v/>
      </c>
      <c r="K853" s="22" t="str">
        <f>IF(Sheet1!I578="","",Sheet1!I578)</f>
        <v/>
      </c>
    </row>
    <row r="854" spans="1:11" x14ac:dyDescent="0.35">
      <c r="A854" s="4">
        <v>578</v>
      </c>
      <c r="B854" s="19" t="str">
        <f>IF(Sheet1!B579="","",Sheet1!B579)</f>
        <v/>
      </c>
      <c r="C854" s="4" t="str">
        <f>IF(Sheet1!C579="","",Sheet1!C579)</f>
        <v/>
      </c>
      <c r="D854" s="4" t="str">
        <f>IF(Sheet1!D579="","",Sheet1!D579)</f>
        <v/>
      </c>
      <c r="E854" s="4" t="str">
        <f>IF(Sheet1!E579="","",Sheet1!E579)</f>
        <v/>
      </c>
      <c r="F854" s="4" t="str">
        <f>IF(Sheet1!F579="","",Sheet1!F579)</f>
        <v/>
      </c>
      <c r="G854" s="4" t="str">
        <f>IF(Sheet1!G579="","",Sheet1!G579)</f>
        <v/>
      </c>
      <c r="H854" s="13" t="str">
        <f>IF(AND(E854="",F854="",G854=""),"",IF(K854&lt;&gt;"",SUM(E854:G854)+K854,IF(SUM(E854:G854)&gt;100,"ERROR",IF(AND(E10="TEST",SUM(E854:G854)&lt;=100),SUM(E854:G854),IF(AND(E10="*TEST",F854="",E854&lt;=30,G854&lt;=70),SUM(E854:G854),IF(AND(E10="*TEST",F854&lt;=20,E854&lt;=20,G854&lt;=60),SUM(E854:G854),IF(AND(E10="*TEST",F854="-",E854&lt;=20,G854&lt;=60),SUM(E854:G854),"ERROR")))))))</f>
        <v/>
      </c>
      <c r="I854" s="4" t="str">
        <f>IF(H854="ERROR","ERROR",IF(H854="","",IF(AND(F10="*LAB",J10="RMK1",F854="-"),"F",IF(AND(F10="*LAB",J10="RMK2",F854="-"),"F",IF(AND(F10="*LAB",J10="RMK3",F854="-"),"E",IF(H854&gt;69.5,"A",IF(H854&gt;59.5,"B",IF(H854&gt;49.5,"C",IF(AND(D10="*PROGRAM",J10="RMK1",H854&lt;49.5),"F",IF(AND(D10="*PROGRAM",J10="RMK2",H854&lt;49.5),"F",IF(AND(D10="*PROGRAM",J10="RMK3",H854&lt;49.5),"E",IF(H854&gt;44.5,"D",IF(AND(J10="RMK3",H854&lt;44.5),"E",IF(AND(J10="RMK2",H854&lt;44.5),"F",IF(AND(J10="RMK1",H854&gt;39.5),"E","F")))))))))))))))</f>
        <v/>
      </c>
      <c r="J854" s="23" t="str">
        <f>IF(H854="ERROR","ERROR",IF(I854="","",IF(AND(J10="RMK3",I854="E",K854&lt;&gt;""),"*FAIL",IF(AND(J10="RMK1",I854="F",K854&lt;&gt;""),"*FAIL",IF(AND(J10="RMK2",I854="F",K854&lt;&gt;""),"*FAIL",IF(AND(J10="RMK1",K854&lt;&gt;""),"*PASS",IF(AND(J10="RMK2",K854&lt;&gt;""),"*PASS",IF(AND(J10="RMK3",K854&lt;&gt;""),"*PASS",IF(AND(J10="RMK3",I854="E"),"FAIL",IF(AND(J10="RMK1",I854="F"),"FAIL",IF(AND(J10="RMK2",I854="F"),"FAIL",IF(J10="RMK1","PASS",IF(J10="RMK2","PASS",IF(J10="RMK3","PASS","ERROR"))))))))))))))</f>
        <v/>
      </c>
      <c r="K854" s="22" t="str">
        <f>IF(Sheet1!I579="","",Sheet1!I579)</f>
        <v/>
      </c>
    </row>
    <row r="855" spans="1:11" x14ac:dyDescent="0.35">
      <c r="A855" s="4">
        <v>579</v>
      </c>
      <c r="B855" s="19" t="str">
        <f>IF(Sheet1!B580="","",Sheet1!B580)</f>
        <v/>
      </c>
      <c r="C855" s="4" t="str">
        <f>IF(Sheet1!C580="","",Sheet1!C580)</f>
        <v/>
      </c>
      <c r="D855" s="4" t="str">
        <f>IF(Sheet1!D580="","",Sheet1!D580)</f>
        <v/>
      </c>
      <c r="E855" s="4" t="str">
        <f>IF(Sheet1!E580="","",Sheet1!E580)</f>
        <v/>
      </c>
      <c r="F855" s="4" t="str">
        <f>IF(Sheet1!F580="","",Sheet1!F580)</f>
        <v/>
      </c>
      <c r="G855" s="4" t="str">
        <f>IF(Sheet1!G580="","",Sheet1!G580)</f>
        <v/>
      </c>
      <c r="H855" s="13" t="str">
        <f>IF(AND(E855="",F855="",G855=""),"",IF(K855&lt;&gt;"",SUM(E855:G855)+K855,IF(SUM(E855:G855)&gt;100,"ERROR",IF(AND(E10="TEST",SUM(E855:G855)&lt;=100),SUM(E855:G855),IF(AND(E10="*TEST",F855="",E855&lt;=30,G855&lt;=70),SUM(E855:G855),IF(AND(E10="*TEST",F855&lt;=20,E855&lt;=20,G855&lt;=60),SUM(E855:G855),IF(AND(E10="*TEST",F855="-",E855&lt;=20,G855&lt;=60),SUM(E855:G855),"ERROR")))))))</f>
        <v/>
      </c>
      <c r="I855" s="4" t="str">
        <f>IF(H855="ERROR","ERROR",IF(H855="","",IF(AND(F10="*LAB",J10="RMK1",F855="-"),"F",IF(AND(F10="*LAB",J10="RMK2",F855="-"),"F",IF(AND(F10="*LAB",J10="RMK3",F855="-"),"E",IF(H855&gt;69.5,"A",IF(H855&gt;59.5,"B",IF(H855&gt;49.5,"C",IF(AND(D10="*PROGRAM",J10="RMK1",H855&lt;49.5),"F",IF(AND(D10="*PROGRAM",J10="RMK2",H855&lt;49.5),"F",IF(AND(D10="*PROGRAM",J10="RMK3",H855&lt;49.5),"E",IF(H855&gt;44.5,"D",IF(AND(J10="RMK3",H855&lt;44.5),"E",IF(AND(J10="RMK2",H855&lt;44.5),"F",IF(AND(J10="RMK1",H855&gt;39.5),"E","F")))))))))))))))</f>
        <v/>
      </c>
      <c r="J855" s="23" t="str">
        <f>IF(H855="ERROR","ERROR",IF(I855="","",IF(AND(J10="RMK3",I855="E",K855&lt;&gt;""),"*FAIL",IF(AND(J10="RMK1",I855="F",K855&lt;&gt;""),"*FAIL",IF(AND(J10="RMK2",I855="F",K855&lt;&gt;""),"*FAIL",IF(AND(J10="RMK1",K855&lt;&gt;""),"*PASS",IF(AND(J10="RMK2",K855&lt;&gt;""),"*PASS",IF(AND(J10="RMK3",K855&lt;&gt;""),"*PASS",IF(AND(J10="RMK3",I855="E"),"FAIL",IF(AND(J10="RMK1",I855="F"),"FAIL",IF(AND(J10="RMK2",I855="F"),"FAIL",IF(J10="RMK1","PASS",IF(J10="RMK2","PASS",IF(J10="RMK3","PASS","ERROR"))))))))))))))</f>
        <v/>
      </c>
      <c r="K855" s="22" t="str">
        <f>IF(Sheet1!I580="","",Sheet1!I580)</f>
        <v/>
      </c>
    </row>
    <row r="856" spans="1:11" x14ac:dyDescent="0.35">
      <c r="A856" s="4">
        <v>580</v>
      </c>
      <c r="B856" s="19" t="str">
        <f>IF(Sheet1!B581="","",Sheet1!B581)</f>
        <v/>
      </c>
      <c r="C856" s="4" t="str">
        <f>IF(Sheet1!C581="","",Sheet1!C581)</f>
        <v/>
      </c>
      <c r="D856" s="4" t="str">
        <f>IF(Sheet1!D581="","",Sheet1!D581)</f>
        <v/>
      </c>
      <c r="E856" s="4" t="str">
        <f>IF(Sheet1!E581="","",Sheet1!E581)</f>
        <v/>
      </c>
      <c r="F856" s="4" t="str">
        <f>IF(Sheet1!F581="","",Sheet1!F581)</f>
        <v/>
      </c>
      <c r="G856" s="4" t="str">
        <f>IF(Sheet1!G581="","",Sheet1!G581)</f>
        <v/>
      </c>
      <c r="H856" s="13" t="str">
        <f>IF(AND(E856="",F856="",G856=""),"",IF(K856&lt;&gt;"",SUM(E856:G856)+K856,IF(SUM(E856:G856)&gt;100,"ERROR",IF(AND(E10="TEST",SUM(E856:G856)&lt;=100),SUM(E856:G856),IF(AND(E10="*TEST",F856="",E856&lt;=30,G856&lt;=70),SUM(E856:G856),IF(AND(E10="*TEST",F856&lt;=20,E856&lt;=20,G856&lt;=60),SUM(E856:G856),IF(AND(E10="*TEST",F856="-",E856&lt;=20,G856&lt;=60),SUM(E856:G856),"ERROR")))))))</f>
        <v/>
      </c>
      <c r="I856" s="4" t="str">
        <f>IF(H856="ERROR","ERROR",IF(H856="","",IF(AND(F10="*LAB",J10="RMK1",F856="-"),"F",IF(AND(F10="*LAB",J10="RMK2",F856="-"),"F",IF(AND(F10="*LAB",J10="RMK3",F856="-"),"E",IF(H856&gt;69.5,"A",IF(H856&gt;59.5,"B",IF(H856&gt;49.5,"C",IF(AND(D10="*PROGRAM",J10="RMK1",H856&lt;49.5),"F",IF(AND(D10="*PROGRAM",J10="RMK2",H856&lt;49.5),"F",IF(AND(D10="*PROGRAM",J10="RMK3",H856&lt;49.5),"E",IF(H856&gt;44.5,"D",IF(AND(J10="RMK3",H856&lt;44.5),"E",IF(AND(J10="RMK2",H856&lt;44.5),"F",IF(AND(J10="RMK1",H856&gt;39.5),"E","F")))))))))))))))</f>
        <v/>
      </c>
      <c r="J856" s="23" t="str">
        <f>IF(H856="ERROR","ERROR",IF(I856="","",IF(AND(J10="RMK3",I856="E",K856&lt;&gt;""),"*FAIL",IF(AND(J10="RMK1",I856="F",K856&lt;&gt;""),"*FAIL",IF(AND(J10="RMK2",I856="F",K856&lt;&gt;""),"*FAIL",IF(AND(J10="RMK1",K856&lt;&gt;""),"*PASS",IF(AND(J10="RMK2",K856&lt;&gt;""),"*PASS",IF(AND(J10="RMK3",K856&lt;&gt;""),"*PASS",IF(AND(J10="RMK3",I856="E"),"FAIL",IF(AND(J10="RMK1",I856="F"),"FAIL",IF(AND(J10="RMK2",I856="F"),"FAIL",IF(J10="RMK1","PASS",IF(J10="RMK2","PASS",IF(J10="RMK3","PASS","ERROR"))))))))))))))</f>
        <v/>
      </c>
      <c r="K856" s="22" t="str">
        <f>IF(Sheet1!I581="","",Sheet1!I581)</f>
        <v/>
      </c>
    </row>
    <row r="857" spans="1:11" x14ac:dyDescent="0.35">
      <c r="A857" s="4">
        <v>581</v>
      </c>
      <c r="B857" s="19" t="str">
        <f>IF(Sheet1!B582="","",Sheet1!B582)</f>
        <v/>
      </c>
      <c r="C857" s="4" t="str">
        <f>IF(Sheet1!C582="","",Sheet1!C582)</f>
        <v/>
      </c>
      <c r="D857" s="4" t="str">
        <f>IF(Sheet1!D582="","",Sheet1!D582)</f>
        <v/>
      </c>
      <c r="E857" s="4" t="str">
        <f>IF(Sheet1!E582="","",Sheet1!E582)</f>
        <v/>
      </c>
      <c r="F857" s="4" t="str">
        <f>IF(Sheet1!F582="","",Sheet1!F582)</f>
        <v/>
      </c>
      <c r="G857" s="4" t="str">
        <f>IF(Sheet1!G582="","",Sheet1!G582)</f>
        <v/>
      </c>
      <c r="H857" s="13" t="str">
        <f>IF(AND(E857="",F857="",G857=""),"",IF(K857&lt;&gt;"",SUM(E857:G857)+K857,IF(SUM(E857:G857)&gt;100,"ERROR",IF(AND(E10="TEST",SUM(E857:G857)&lt;=100),SUM(E857:G857),IF(AND(E10="*TEST",F857="",E857&lt;=30,G857&lt;=70),SUM(E857:G857),IF(AND(E10="*TEST",F857&lt;=20,E857&lt;=20,G857&lt;=60),SUM(E857:G857),IF(AND(E10="*TEST",F857="-",E857&lt;=20,G857&lt;=60),SUM(E857:G857),"ERROR")))))))</f>
        <v/>
      </c>
      <c r="I857" s="4" t="str">
        <f>IF(H857="ERROR","ERROR",IF(H857="","",IF(AND(F10="*LAB",J10="RMK1",F857="-"),"F",IF(AND(F10="*LAB",J10="RMK2",F857="-"),"F",IF(AND(F10="*LAB",J10="RMK3",F857="-"),"E",IF(H857&gt;69.5,"A",IF(H857&gt;59.5,"B",IF(H857&gt;49.5,"C",IF(AND(D10="*PROGRAM",J10="RMK1",H857&lt;49.5),"F",IF(AND(D10="*PROGRAM",J10="RMK2",H857&lt;49.5),"F",IF(AND(D10="*PROGRAM",J10="RMK3",H857&lt;49.5),"E",IF(H857&gt;44.5,"D",IF(AND(J10="RMK3",H857&lt;44.5),"E",IF(AND(J10="RMK2",H857&lt;44.5),"F",IF(AND(J10="RMK1",H857&gt;39.5),"E","F")))))))))))))))</f>
        <v/>
      </c>
      <c r="J857" s="23" t="str">
        <f>IF(H857="ERROR","ERROR",IF(I857="","",IF(AND(J10="RMK3",I857="E",K857&lt;&gt;""),"*FAIL",IF(AND(J10="RMK1",I857="F",K857&lt;&gt;""),"*FAIL",IF(AND(J10="RMK2",I857="F",K857&lt;&gt;""),"*FAIL",IF(AND(J10="RMK1",K857&lt;&gt;""),"*PASS",IF(AND(J10="RMK2",K857&lt;&gt;""),"*PASS",IF(AND(J10="RMK3",K857&lt;&gt;""),"*PASS",IF(AND(J10="RMK3",I857="E"),"FAIL",IF(AND(J10="RMK1",I857="F"),"FAIL",IF(AND(J10="RMK2",I857="F"),"FAIL",IF(J10="RMK1","PASS",IF(J10="RMK2","PASS",IF(J10="RMK3","PASS","ERROR"))))))))))))))</f>
        <v/>
      </c>
      <c r="K857" s="22" t="str">
        <f>IF(Sheet1!I582="","",Sheet1!I582)</f>
        <v/>
      </c>
    </row>
    <row r="858" spans="1:11" x14ac:dyDescent="0.35">
      <c r="A858" s="4">
        <v>582</v>
      </c>
      <c r="B858" s="19" t="str">
        <f>IF(Sheet1!B583="","",Sheet1!B583)</f>
        <v/>
      </c>
      <c r="C858" s="4" t="str">
        <f>IF(Sheet1!C583="","",Sheet1!C583)</f>
        <v/>
      </c>
      <c r="D858" s="4" t="str">
        <f>IF(Sheet1!D583="","",Sheet1!D583)</f>
        <v/>
      </c>
      <c r="E858" s="4" t="str">
        <f>IF(Sheet1!E583="","",Sheet1!E583)</f>
        <v/>
      </c>
      <c r="F858" s="4" t="str">
        <f>IF(Sheet1!F583="","",Sheet1!F583)</f>
        <v/>
      </c>
      <c r="G858" s="4" t="str">
        <f>IF(Sheet1!G583="","",Sheet1!G583)</f>
        <v/>
      </c>
      <c r="H858" s="13" t="str">
        <f>IF(AND(E858="",F858="",G858=""),"",IF(K858&lt;&gt;"",SUM(E858:G858)+K858,IF(SUM(E858:G858)&gt;100,"ERROR",IF(AND(E10="TEST",SUM(E858:G858)&lt;=100),SUM(E858:G858),IF(AND(E10="*TEST",F858="",E858&lt;=30,G858&lt;=70),SUM(E858:G858),IF(AND(E10="*TEST",F858&lt;=20,E858&lt;=20,G858&lt;=60),SUM(E858:G858),IF(AND(E10="*TEST",F858="-",E858&lt;=20,G858&lt;=60),SUM(E858:G858),"ERROR")))))))</f>
        <v/>
      </c>
      <c r="I858" s="4" t="str">
        <f>IF(H858="ERROR","ERROR",IF(H858="","",IF(AND(F10="*LAB",J10="RMK1",F858="-"),"F",IF(AND(F10="*LAB",J10="RMK2",F858="-"),"F",IF(AND(F10="*LAB",J10="RMK3",F858="-"),"E",IF(H858&gt;69.5,"A",IF(H858&gt;59.5,"B",IF(H858&gt;49.5,"C",IF(AND(D10="*PROGRAM",J10="RMK1",H858&lt;49.5),"F",IF(AND(D10="*PROGRAM",J10="RMK2",H858&lt;49.5),"F",IF(AND(D10="*PROGRAM",J10="RMK3",H858&lt;49.5),"E",IF(H858&gt;44.5,"D",IF(AND(J10="RMK3",H858&lt;44.5),"E",IF(AND(J10="RMK2",H858&lt;44.5),"F",IF(AND(J10="RMK1",H858&gt;39.5),"E","F")))))))))))))))</f>
        <v/>
      </c>
      <c r="J858" s="23" t="str">
        <f>IF(H858="ERROR","ERROR",IF(I858="","",IF(AND(J10="RMK3",I858="E",K858&lt;&gt;""),"*FAIL",IF(AND(J10="RMK1",I858="F",K858&lt;&gt;""),"*FAIL",IF(AND(J10="RMK2",I858="F",K858&lt;&gt;""),"*FAIL",IF(AND(J10="RMK1",K858&lt;&gt;""),"*PASS",IF(AND(J10="RMK2",K858&lt;&gt;""),"*PASS",IF(AND(J10="RMK3",K858&lt;&gt;""),"*PASS",IF(AND(J10="RMK3",I858="E"),"FAIL",IF(AND(J10="RMK1",I858="F"),"FAIL",IF(AND(J10="RMK2",I858="F"),"FAIL",IF(J10="RMK1","PASS",IF(J10="RMK2","PASS",IF(J10="RMK3","PASS","ERROR"))))))))))))))</f>
        <v/>
      </c>
      <c r="K858" s="22" t="str">
        <f>IF(Sheet1!I583="","",Sheet1!I583)</f>
        <v/>
      </c>
    </row>
    <row r="859" spans="1:11" x14ac:dyDescent="0.35">
      <c r="A859" s="4">
        <v>583</v>
      </c>
      <c r="B859" s="19" t="str">
        <f>IF(Sheet1!B584="","",Sheet1!B584)</f>
        <v/>
      </c>
      <c r="C859" s="4" t="str">
        <f>IF(Sheet1!C584="","",Sheet1!C584)</f>
        <v/>
      </c>
      <c r="D859" s="4" t="str">
        <f>IF(Sheet1!D584="","",Sheet1!D584)</f>
        <v/>
      </c>
      <c r="E859" s="4" t="str">
        <f>IF(Sheet1!E584="","",Sheet1!E584)</f>
        <v/>
      </c>
      <c r="F859" s="4" t="str">
        <f>IF(Sheet1!F584="","",Sheet1!F584)</f>
        <v/>
      </c>
      <c r="G859" s="4" t="str">
        <f>IF(Sheet1!G584="","",Sheet1!G584)</f>
        <v/>
      </c>
      <c r="H859" s="13" t="str">
        <f>IF(AND(E859="",F859="",G859=""),"",IF(K859&lt;&gt;"",SUM(E859:G859)+K859,IF(SUM(E859:G859)&gt;100,"ERROR",IF(AND(E10="TEST",SUM(E859:G859)&lt;=100),SUM(E859:G859),IF(AND(E10="*TEST",F859="",E859&lt;=30,G859&lt;=70),SUM(E859:G859),IF(AND(E10="*TEST",F859&lt;=20,E859&lt;=20,G859&lt;=60),SUM(E859:G859),IF(AND(E10="*TEST",F859="-",E859&lt;=20,G859&lt;=60),SUM(E859:G859),"ERROR")))))))</f>
        <v/>
      </c>
      <c r="I859" s="4" t="str">
        <f>IF(H859="ERROR","ERROR",IF(H859="","",IF(AND(F10="*LAB",J10="RMK1",F859="-"),"F",IF(AND(F10="*LAB",J10="RMK2",F859="-"),"F",IF(AND(F10="*LAB",J10="RMK3",F859="-"),"E",IF(H859&gt;69.5,"A",IF(H859&gt;59.5,"B",IF(H859&gt;49.5,"C",IF(AND(D10="*PROGRAM",J10="RMK1",H859&lt;49.5),"F",IF(AND(D10="*PROGRAM",J10="RMK2",H859&lt;49.5),"F",IF(AND(D10="*PROGRAM",J10="RMK3",H859&lt;49.5),"E",IF(H859&gt;44.5,"D",IF(AND(J10="RMK3",H859&lt;44.5),"E",IF(AND(J10="RMK2",H859&lt;44.5),"F",IF(AND(J10="RMK1",H859&gt;39.5),"E","F")))))))))))))))</f>
        <v/>
      </c>
      <c r="J859" s="23" t="str">
        <f>IF(H859="ERROR","ERROR",IF(I859="","",IF(AND(J10="RMK3",I859="E",K859&lt;&gt;""),"*FAIL",IF(AND(J10="RMK1",I859="F",K859&lt;&gt;""),"*FAIL",IF(AND(J10="RMK2",I859="F",K859&lt;&gt;""),"*FAIL",IF(AND(J10="RMK1",K859&lt;&gt;""),"*PASS",IF(AND(J10="RMK2",K859&lt;&gt;""),"*PASS",IF(AND(J10="RMK3",K859&lt;&gt;""),"*PASS",IF(AND(J10="RMK3",I859="E"),"FAIL",IF(AND(J10="RMK1",I859="F"),"FAIL",IF(AND(J10="RMK2",I859="F"),"FAIL",IF(J10="RMK1","PASS",IF(J10="RMK2","PASS",IF(J10="RMK3","PASS","ERROR"))))))))))))))</f>
        <v/>
      </c>
      <c r="K859" s="22" t="str">
        <f>IF(Sheet1!I584="","",Sheet1!I584)</f>
        <v/>
      </c>
    </row>
    <row r="860" spans="1:11" x14ac:dyDescent="0.35">
      <c r="A860" s="4">
        <v>584</v>
      </c>
      <c r="B860" s="19" t="str">
        <f>IF(Sheet1!B585="","",Sheet1!B585)</f>
        <v/>
      </c>
      <c r="C860" s="4" t="str">
        <f>IF(Sheet1!C585="","",Sheet1!C585)</f>
        <v/>
      </c>
      <c r="D860" s="4" t="str">
        <f>IF(Sheet1!D585="","",Sheet1!D585)</f>
        <v/>
      </c>
      <c r="E860" s="4" t="str">
        <f>IF(Sheet1!E585="","",Sheet1!E585)</f>
        <v/>
      </c>
      <c r="F860" s="4" t="str">
        <f>IF(Sheet1!F585="","",Sheet1!F585)</f>
        <v/>
      </c>
      <c r="G860" s="4" t="str">
        <f>IF(Sheet1!G585="","",Sheet1!G585)</f>
        <v/>
      </c>
      <c r="H860" s="13" t="str">
        <f>IF(AND(E860="",F860="",G860=""),"",IF(K860&lt;&gt;"",SUM(E860:G860)+K860,IF(SUM(E860:G860)&gt;100,"ERROR",IF(AND(E10="TEST",SUM(E860:G860)&lt;=100),SUM(E860:G860),IF(AND(E10="*TEST",F860="",E860&lt;=30,G860&lt;=70),SUM(E860:G860),IF(AND(E10="*TEST",F860&lt;=20,E860&lt;=20,G860&lt;=60),SUM(E860:G860),IF(AND(E10="*TEST",F860="-",E860&lt;=20,G860&lt;=60),SUM(E860:G860),"ERROR")))))))</f>
        <v/>
      </c>
      <c r="I860" s="4" t="str">
        <f>IF(H860="ERROR","ERROR",IF(H860="","",IF(AND(F10="*LAB",J10="RMK1",F860="-"),"F",IF(AND(F10="*LAB",J10="RMK2",F860="-"),"F",IF(AND(F10="*LAB",J10="RMK3",F860="-"),"E",IF(H860&gt;69.5,"A",IF(H860&gt;59.5,"B",IF(H860&gt;49.5,"C",IF(AND(D10="*PROGRAM",J10="RMK1",H860&lt;49.5),"F",IF(AND(D10="*PROGRAM",J10="RMK2",H860&lt;49.5),"F",IF(AND(D10="*PROGRAM",J10="RMK3",H860&lt;49.5),"E",IF(H860&gt;44.5,"D",IF(AND(J10="RMK3",H860&lt;44.5),"E",IF(AND(J10="RMK2",H860&lt;44.5),"F",IF(AND(J10="RMK1",H860&gt;39.5),"E","F")))))))))))))))</f>
        <v/>
      </c>
      <c r="J860" s="23" t="str">
        <f>IF(H860="ERROR","ERROR",IF(I860="","",IF(AND(J10="RMK3",I860="E",K860&lt;&gt;""),"*FAIL",IF(AND(J10="RMK1",I860="F",K860&lt;&gt;""),"*FAIL",IF(AND(J10="RMK2",I860="F",K860&lt;&gt;""),"*FAIL",IF(AND(J10="RMK1",K860&lt;&gt;""),"*PASS",IF(AND(J10="RMK2",K860&lt;&gt;""),"*PASS",IF(AND(J10="RMK3",K860&lt;&gt;""),"*PASS",IF(AND(J10="RMK3",I860="E"),"FAIL",IF(AND(J10="RMK1",I860="F"),"FAIL",IF(AND(J10="RMK2",I860="F"),"FAIL",IF(J10="RMK1","PASS",IF(J10="RMK2","PASS",IF(J10="RMK3","PASS","ERROR"))))))))))))))</f>
        <v/>
      </c>
      <c r="K860" s="22" t="str">
        <f>IF(Sheet1!I585="","",Sheet1!I585)</f>
        <v/>
      </c>
    </row>
    <row r="861" spans="1:11" x14ac:dyDescent="0.35">
      <c r="A861" s="4">
        <v>585</v>
      </c>
      <c r="B861" s="19" t="str">
        <f>IF(Sheet1!B586="","",Sheet1!B586)</f>
        <v/>
      </c>
      <c r="C861" s="4" t="str">
        <f>IF(Sheet1!C586="","",Sheet1!C586)</f>
        <v/>
      </c>
      <c r="D861" s="4" t="str">
        <f>IF(Sheet1!D586="","",Sheet1!D586)</f>
        <v/>
      </c>
      <c r="E861" s="4" t="str">
        <f>IF(Sheet1!E586="","",Sheet1!E586)</f>
        <v/>
      </c>
      <c r="F861" s="4" t="str">
        <f>IF(Sheet1!F586="","",Sheet1!F586)</f>
        <v/>
      </c>
      <c r="G861" s="4" t="str">
        <f>IF(Sheet1!G586="","",Sheet1!G586)</f>
        <v/>
      </c>
      <c r="H861" s="13" t="str">
        <f>IF(AND(E861="",F861="",G861=""),"",IF(K861&lt;&gt;"",SUM(E861:G861)+K861,IF(SUM(E861:G861)&gt;100,"ERROR",IF(AND(E10="TEST",SUM(E861:G861)&lt;=100),SUM(E861:G861),IF(AND(E10="*TEST",F861="",E861&lt;=30,G861&lt;=70),SUM(E861:G861),IF(AND(E10="*TEST",F861&lt;=20,E861&lt;=20,G861&lt;=60),SUM(E861:G861),IF(AND(E10="*TEST",F861="-",E861&lt;=20,G861&lt;=60),SUM(E861:G861),"ERROR")))))))</f>
        <v/>
      </c>
      <c r="I861" s="4" t="str">
        <f>IF(H861="ERROR","ERROR",IF(H861="","",IF(AND(F10="*LAB",J10="RMK1",F861="-"),"F",IF(AND(F10="*LAB",J10="RMK2",F861="-"),"F",IF(AND(F10="*LAB",J10="RMK3",F861="-"),"E",IF(H861&gt;69.5,"A",IF(H861&gt;59.5,"B",IF(H861&gt;49.5,"C",IF(AND(D10="*PROGRAM",J10="RMK1",H861&lt;49.5),"F",IF(AND(D10="*PROGRAM",J10="RMK2",H861&lt;49.5),"F",IF(AND(D10="*PROGRAM",J10="RMK3",H861&lt;49.5),"E",IF(H861&gt;44.5,"D",IF(AND(J10="RMK3",H861&lt;44.5),"E",IF(AND(J10="RMK2",H861&lt;44.5),"F",IF(AND(J10="RMK1",H861&gt;39.5),"E","F")))))))))))))))</f>
        <v/>
      </c>
      <c r="J861" s="23" t="str">
        <f>IF(H861="ERROR","ERROR",IF(I861="","",IF(AND(J10="RMK3",I861="E",K861&lt;&gt;""),"*FAIL",IF(AND(J10="RMK1",I861="F",K861&lt;&gt;""),"*FAIL",IF(AND(J10="RMK2",I861="F",K861&lt;&gt;""),"*FAIL",IF(AND(J10="RMK1",K861&lt;&gt;""),"*PASS",IF(AND(J10="RMK2",K861&lt;&gt;""),"*PASS",IF(AND(J10="RMK3",K861&lt;&gt;""),"*PASS",IF(AND(J10="RMK3",I861="E"),"FAIL",IF(AND(J10="RMK1",I861="F"),"FAIL",IF(AND(J10="RMK2",I861="F"),"FAIL",IF(J10="RMK1","PASS",IF(J10="RMK2","PASS",IF(J10="RMK3","PASS","ERROR"))))))))))))))</f>
        <v/>
      </c>
      <c r="K861" s="22" t="str">
        <f>IF(Sheet1!I586="","",Sheet1!I586)</f>
        <v/>
      </c>
    </row>
    <row r="862" spans="1:11" x14ac:dyDescent="0.35">
      <c r="A862" s="4">
        <v>586</v>
      </c>
      <c r="B862" s="19" t="str">
        <f>IF(Sheet1!B587="","",Sheet1!B587)</f>
        <v/>
      </c>
      <c r="C862" s="4" t="str">
        <f>IF(Sheet1!C587="","",Sheet1!C587)</f>
        <v/>
      </c>
      <c r="D862" s="4" t="str">
        <f>IF(Sheet1!D587="","",Sheet1!D587)</f>
        <v/>
      </c>
      <c r="E862" s="4" t="str">
        <f>IF(Sheet1!E587="","",Sheet1!E587)</f>
        <v/>
      </c>
      <c r="F862" s="4" t="str">
        <f>IF(Sheet1!F587="","",Sheet1!F587)</f>
        <v/>
      </c>
      <c r="G862" s="4" t="str">
        <f>IF(Sheet1!G587="","",Sheet1!G587)</f>
        <v/>
      </c>
      <c r="H862" s="13" t="str">
        <f>IF(AND(E862="",F862="",G862=""),"",IF(K862&lt;&gt;"",SUM(E862:G862)+K862,IF(SUM(E862:G862)&gt;100,"ERROR",IF(AND(E10="TEST",SUM(E862:G862)&lt;=100),SUM(E862:G862),IF(AND(E10="*TEST",F862="",E862&lt;=30,G862&lt;=70),SUM(E862:G862),IF(AND(E10="*TEST",F862&lt;=20,E862&lt;=20,G862&lt;=60),SUM(E862:G862),IF(AND(E10="*TEST",F862="-",E862&lt;=20,G862&lt;=60),SUM(E862:G862),"ERROR")))))))</f>
        <v/>
      </c>
      <c r="I862" s="4" t="str">
        <f>IF(H862="ERROR","ERROR",IF(H862="","",IF(AND(F10="*LAB",J10="RMK1",F862="-"),"F",IF(AND(F10="*LAB",J10="RMK2",F862="-"),"F",IF(AND(F10="*LAB",J10="RMK3",F862="-"),"E",IF(H862&gt;69.5,"A",IF(H862&gt;59.5,"B",IF(H862&gt;49.5,"C",IF(AND(D10="*PROGRAM",J10="RMK1",H862&lt;49.5),"F",IF(AND(D10="*PROGRAM",J10="RMK2",H862&lt;49.5),"F",IF(AND(D10="*PROGRAM",J10="RMK3",H862&lt;49.5),"E",IF(H862&gt;44.5,"D",IF(AND(J10="RMK3",H862&lt;44.5),"E",IF(AND(J10="RMK2",H862&lt;44.5),"F",IF(AND(J10="RMK1",H862&gt;39.5),"E","F")))))))))))))))</f>
        <v/>
      </c>
      <c r="J862" s="23" t="str">
        <f>IF(H862="ERROR","ERROR",IF(I862="","",IF(AND(J10="RMK3",I862="E",K862&lt;&gt;""),"*FAIL",IF(AND(J10="RMK1",I862="F",K862&lt;&gt;""),"*FAIL",IF(AND(J10="RMK2",I862="F",K862&lt;&gt;""),"*FAIL",IF(AND(J10="RMK1",K862&lt;&gt;""),"*PASS",IF(AND(J10="RMK2",K862&lt;&gt;""),"*PASS",IF(AND(J10="RMK3",K862&lt;&gt;""),"*PASS",IF(AND(J10="RMK3",I862="E"),"FAIL",IF(AND(J10="RMK1",I862="F"),"FAIL",IF(AND(J10="RMK2",I862="F"),"FAIL",IF(J10="RMK1","PASS",IF(J10="RMK2","PASS",IF(J10="RMK3","PASS","ERROR"))))))))))))))</f>
        <v/>
      </c>
      <c r="K862" s="22" t="str">
        <f>IF(Sheet1!I587="","",Sheet1!I587)</f>
        <v/>
      </c>
    </row>
    <row r="863" spans="1:11" x14ac:dyDescent="0.35">
      <c r="A863" s="4">
        <v>587</v>
      </c>
      <c r="B863" s="19" t="str">
        <f>IF(Sheet1!B588="","",Sheet1!B588)</f>
        <v/>
      </c>
      <c r="C863" s="4" t="str">
        <f>IF(Sheet1!C588="","",Sheet1!C588)</f>
        <v/>
      </c>
      <c r="D863" s="4" t="str">
        <f>IF(Sheet1!D588="","",Sheet1!D588)</f>
        <v/>
      </c>
      <c r="E863" s="4" t="str">
        <f>IF(Sheet1!E588="","",Sheet1!E588)</f>
        <v/>
      </c>
      <c r="F863" s="4" t="str">
        <f>IF(Sheet1!F588="","",Sheet1!F588)</f>
        <v/>
      </c>
      <c r="G863" s="4" t="str">
        <f>IF(Sheet1!G588="","",Sheet1!G588)</f>
        <v/>
      </c>
      <c r="H863" s="13" t="str">
        <f>IF(AND(E863="",F863="",G863=""),"",IF(K863&lt;&gt;"",SUM(E863:G863)+K863,IF(SUM(E863:G863)&gt;100,"ERROR",IF(AND(E10="TEST",SUM(E863:G863)&lt;=100),SUM(E863:G863),IF(AND(E10="*TEST",F863="",E863&lt;=30,G863&lt;=70),SUM(E863:G863),IF(AND(E10="*TEST",F863&lt;=20,E863&lt;=20,G863&lt;=60),SUM(E863:G863),IF(AND(E10="*TEST",F863="-",E863&lt;=20,G863&lt;=60),SUM(E863:G863),"ERROR")))))))</f>
        <v/>
      </c>
      <c r="I863" s="4" t="str">
        <f>IF(H863="ERROR","ERROR",IF(H863="","",IF(AND(F10="*LAB",J10="RMK1",F863="-"),"F",IF(AND(F10="*LAB",J10="RMK2",F863="-"),"F",IF(AND(F10="*LAB",J10="RMK3",F863="-"),"E",IF(H863&gt;69.5,"A",IF(H863&gt;59.5,"B",IF(H863&gt;49.5,"C",IF(AND(D10="*PROGRAM",J10="RMK1",H863&lt;49.5),"F",IF(AND(D10="*PROGRAM",J10="RMK2",H863&lt;49.5),"F",IF(AND(D10="*PROGRAM",J10="RMK3",H863&lt;49.5),"E",IF(H863&gt;44.5,"D",IF(AND(J10="RMK3",H863&lt;44.5),"E",IF(AND(J10="RMK2",H863&lt;44.5),"F",IF(AND(J10="RMK1",H863&gt;39.5),"E","F")))))))))))))))</f>
        <v/>
      </c>
      <c r="J863" s="23" t="str">
        <f>IF(H863="ERROR","ERROR",IF(I863="","",IF(AND(J10="RMK3",I863="E",K863&lt;&gt;""),"*FAIL",IF(AND(J10="RMK1",I863="F",K863&lt;&gt;""),"*FAIL",IF(AND(J10="RMK2",I863="F",K863&lt;&gt;""),"*FAIL",IF(AND(J10="RMK1",K863&lt;&gt;""),"*PASS",IF(AND(J10="RMK2",K863&lt;&gt;""),"*PASS",IF(AND(J10="RMK3",K863&lt;&gt;""),"*PASS",IF(AND(J10="RMK3",I863="E"),"FAIL",IF(AND(J10="RMK1",I863="F"),"FAIL",IF(AND(J10="RMK2",I863="F"),"FAIL",IF(J10="RMK1","PASS",IF(J10="RMK2","PASS",IF(J10="RMK3","PASS","ERROR"))))))))))))))</f>
        <v/>
      </c>
      <c r="K863" s="22" t="str">
        <f>IF(Sheet1!I588="","",Sheet1!I588)</f>
        <v/>
      </c>
    </row>
    <row r="864" spans="1:11" x14ac:dyDescent="0.35">
      <c r="A864" s="4">
        <v>588</v>
      </c>
      <c r="B864" s="19" t="str">
        <f>IF(Sheet1!B589="","",Sheet1!B589)</f>
        <v/>
      </c>
      <c r="C864" s="4" t="str">
        <f>IF(Sheet1!C589="","",Sheet1!C589)</f>
        <v/>
      </c>
      <c r="D864" s="4" t="str">
        <f>IF(Sheet1!D589="","",Sheet1!D589)</f>
        <v/>
      </c>
      <c r="E864" s="4" t="str">
        <f>IF(Sheet1!E589="","",Sheet1!E589)</f>
        <v/>
      </c>
      <c r="F864" s="4" t="str">
        <f>IF(Sheet1!F589="","",Sheet1!F589)</f>
        <v/>
      </c>
      <c r="G864" s="4" t="str">
        <f>IF(Sheet1!G589="","",Sheet1!G589)</f>
        <v/>
      </c>
      <c r="H864" s="13" t="str">
        <f>IF(AND(E864="",F864="",G864=""),"",IF(K864&lt;&gt;"",SUM(E864:G864)+K864,IF(SUM(E864:G864)&gt;100,"ERROR",IF(AND(E10="TEST",SUM(E864:G864)&lt;=100),SUM(E864:G864),IF(AND(E10="*TEST",F864="",E864&lt;=30,G864&lt;=70),SUM(E864:G864),IF(AND(E10="*TEST",F864&lt;=20,E864&lt;=20,G864&lt;=60),SUM(E864:G864),IF(AND(E10="*TEST",F864="-",E864&lt;=20,G864&lt;=60),SUM(E864:G864),"ERROR")))))))</f>
        <v/>
      </c>
      <c r="I864" s="4" t="str">
        <f>IF(H864="ERROR","ERROR",IF(H864="","",IF(AND(F10="*LAB",J10="RMK1",F864="-"),"F",IF(AND(F10="*LAB",J10="RMK2",F864="-"),"F",IF(AND(F10="*LAB",J10="RMK3",F864="-"),"E",IF(H864&gt;69.5,"A",IF(H864&gt;59.5,"B",IF(H864&gt;49.5,"C",IF(AND(D10="*PROGRAM",J10="RMK1",H864&lt;49.5),"F",IF(AND(D10="*PROGRAM",J10="RMK2",H864&lt;49.5),"F",IF(AND(D10="*PROGRAM",J10="RMK3",H864&lt;49.5),"E",IF(H864&gt;44.5,"D",IF(AND(J10="RMK3",H864&lt;44.5),"E",IF(AND(J10="RMK2",H864&lt;44.5),"F",IF(AND(J10="RMK1",H864&gt;39.5),"E","F")))))))))))))))</f>
        <v/>
      </c>
      <c r="J864" s="23" t="str">
        <f>IF(H864="ERROR","ERROR",IF(I864="","",IF(AND(J10="RMK3",I864="E",K864&lt;&gt;""),"*FAIL",IF(AND(J10="RMK1",I864="F",K864&lt;&gt;""),"*FAIL",IF(AND(J10="RMK2",I864="F",K864&lt;&gt;""),"*FAIL",IF(AND(J10="RMK1",K864&lt;&gt;""),"*PASS",IF(AND(J10="RMK2",K864&lt;&gt;""),"*PASS",IF(AND(J10="RMK3",K864&lt;&gt;""),"*PASS",IF(AND(J10="RMK3",I864="E"),"FAIL",IF(AND(J10="RMK1",I864="F"),"FAIL",IF(AND(J10="RMK2",I864="F"),"FAIL",IF(J10="RMK1","PASS",IF(J10="RMK2","PASS",IF(J10="RMK3","PASS","ERROR"))))))))))))))</f>
        <v/>
      </c>
      <c r="K864" s="22" t="str">
        <f>IF(Sheet1!I589="","",Sheet1!I589)</f>
        <v/>
      </c>
    </row>
    <row r="865" spans="1:11" x14ac:dyDescent="0.35">
      <c r="A865" s="4">
        <v>589</v>
      </c>
      <c r="B865" s="19" t="str">
        <f>IF(Sheet1!B590="","",Sheet1!B590)</f>
        <v/>
      </c>
      <c r="C865" s="4" t="str">
        <f>IF(Sheet1!C590="","",Sheet1!C590)</f>
        <v/>
      </c>
      <c r="D865" s="4" t="str">
        <f>IF(Sheet1!D590="","",Sheet1!D590)</f>
        <v/>
      </c>
      <c r="E865" s="4" t="str">
        <f>IF(Sheet1!E590="","",Sheet1!E590)</f>
        <v/>
      </c>
      <c r="F865" s="4" t="str">
        <f>IF(Sheet1!F590="","",Sheet1!F590)</f>
        <v/>
      </c>
      <c r="G865" s="4" t="str">
        <f>IF(Sheet1!G590="","",Sheet1!G590)</f>
        <v/>
      </c>
      <c r="H865" s="13" t="str">
        <f>IF(AND(E865="",F865="",G865=""),"",IF(K865&lt;&gt;"",SUM(E865:G865)+K865,IF(SUM(E865:G865)&gt;100,"ERROR",IF(AND(E10="TEST",SUM(E865:G865)&lt;=100),SUM(E865:G865),IF(AND(E10="*TEST",F865="",E865&lt;=30,G865&lt;=70),SUM(E865:G865),IF(AND(E10="*TEST",F865&lt;=20,E865&lt;=20,G865&lt;=60),SUM(E865:G865),IF(AND(E10="*TEST",F865="-",E865&lt;=20,G865&lt;=60),SUM(E865:G865),"ERROR")))))))</f>
        <v/>
      </c>
      <c r="I865" s="4" t="str">
        <f>IF(H865="ERROR","ERROR",IF(H865="","",IF(AND(F10="*LAB",J10="RMK1",F865="-"),"F",IF(AND(F10="*LAB",J10="RMK2",F865="-"),"F",IF(AND(F10="*LAB",J10="RMK3",F865="-"),"E",IF(H865&gt;69.5,"A",IF(H865&gt;59.5,"B",IF(H865&gt;49.5,"C",IF(AND(D10="*PROGRAM",J10="RMK1",H865&lt;49.5),"F",IF(AND(D10="*PROGRAM",J10="RMK2",H865&lt;49.5),"F",IF(AND(D10="*PROGRAM",J10="RMK3",H865&lt;49.5),"E",IF(H865&gt;44.5,"D",IF(AND(J10="RMK3",H865&lt;44.5),"E",IF(AND(J10="RMK2",H865&lt;44.5),"F",IF(AND(J10="RMK1",H865&gt;39.5),"E","F")))))))))))))))</f>
        <v/>
      </c>
      <c r="J865" s="23" t="str">
        <f>IF(H865="ERROR","ERROR",IF(I865="","",IF(AND(J10="RMK3",I865="E",K865&lt;&gt;""),"*FAIL",IF(AND(J10="RMK1",I865="F",K865&lt;&gt;""),"*FAIL",IF(AND(J10="RMK2",I865="F",K865&lt;&gt;""),"*FAIL",IF(AND(J10="RMK1",K865&lt;&gt;""),"*PASS",IF(AND(J10="RMK2",K865&lt;&gt;""),"*PASS",IF(AND(J10="RMK3",K865&lt;&gt;""),"*PASS",IF(AND(J10="RMK3",I865="E"),"FAIL",IF(AND(J10="RMK1",I865="F"),"FAIL",IF(AND(J10="RMK2",I865="F"),"FAIL",IF(J10="RMK1","PASS",IF(J10="RMK2","PASS",IF(J10="RMK3","PASS","ERROR"))))))))))))))</f>
        <v/>
      </c>
      <c r="K865" s="22" t="str">
        <f>IF(Sheet1!I590="","",Sheet1!I590)</f>
        <v/>
      </c>
    </row>
    <row r="866" spans="1:11" x14ac:dyDescent="0.35">
      <c r="A866" s="4">
        <v>590</v>
      </c>
      <c r="B866" s="19" t="str">
        <f>IF(Sheet1!B591="","",Sheet1!B591)</f>
        <v/>
      </c>
      <c r="C866" s="4" t="str">
        <f>IF(Sheet1!C591="","",Sheet1!C591)</f>
        <v/>
      </c>
      <c r="D866" s="4" t="str">
        <f>IF(Sheet1!D591="","",Sheet1!D591)</f>
        <v/>
      </c>
      <c r="E866" s="4" t="str">
        <f>IF(Sheet1!E591="","",Sheet1!E591)</f>
        <v/>
      </c>
      <c r="F866" s="4" t="str">
        <f>IF(Sheet1!F591="","",Sheet1!F591)</f>
        <v/>
      </c>
      <c r="G866" s="4" t="str">
        <f>IF(Sheet1!G591="","",Sheet1!G591)</f>
        <v/>
      </c>
      <c r="H866" s="13" t="str">
        <f>IF(AND(E866="",F866="",G866=""),"",IF(K866&lt;&gt;"",SUM(E866:G866)+K866,IF(SUM(E866:G866)&gt;100,"ERROR",IF(AND(E10="TEST",SUM(E866:G866)&lt;=100),SUM(E866:G866),IF(AND(E10="*TEST",F866="",E866&lt;=30,G866&lt;=70),SUM(E866:G866),IF(AND(E10="*TEST",F866&lt;=20,E866&lt;=20,G866&lt;=60),SUM(E866:G866),IF(AND(E10="*TEST",F866="-",E866&lt;=20,G866&lt;=60),SUM(E866:G866),"ERROR")))))))</f>
        <v/>
      </c>
      <c r="I866" s="4" t="str">
        <f>IF(H866="ERROR","ERROR",IF(H866="","",IF(AND(F10="*LAB",J10="RMK1",F866="-"),"F",IF(AND(F10="*LAB",J10="RMK2",F866="-"),"F",IF(AND(F10="*LAB",J10="RMK3",F866="-"),"E",IF(H866&gt;69.5,"A",IF(H866&gt;59.5,"B",IF(H866&gt;49.5,"C",IF(AND(D10="*PROGRAM",J10="RMK1",H866&lt;49.5),"F",IF(AND(D10="*PROGRAM",J10="RMK2",H866&lt;49.5),"F",IF(AND(D10="*PROGRAM",J10="RMK3",H866&lt;49.5),"E",IF(H866&gt;44.5,"D",IF(AND(J10="RMK3",H866&lt;44.5),"E",IF(AND(J10="RMK2",H866&lt;44.5),"F",IF(AND(J10="RMK1",H866&gt;39.5),"E","F")))))))))))))))</f>
        <v/>
      </c>
      <c r="J866" s="23" t="str">
        <f>IF(H866="ERROR","ERROR",IF(I866="","",IF(AND(J10="RMK3",I866="E",K866&lt;&gt;""),"*FAIL",IF(AND(J10="RMK1",I866="F",K866&lt;&gt;""),"*FAIL",IF(AND(J10="RMK2",I866="F",K866&lt;&gt;""),"*FAIL",IF(AND(J10="RMK1",K866&lt;&gt;""),"*PASS",IF(AND(J10="RMK2",K866&lt;&gt;""),"*PASS",IF(AND(J10="RMK3",K866&lt;&gt;""),"*PASS",IF(AND(J10="RMK3",I866="E"),"FAIL",IF(AND(J10="RMK1",I866="F"),"FAIL",IF(AND(J10="RMK2",I866="F"),"FAIL",IF(J10="RMK1","PASS",IF(J10="RMK2","PASS",IF(J10="RMK3","PASS","ERROR"))))))))))))))</f>
        <v/>
      </c>
      <c r="K866" s="22" t="str">
        <f>IF(Sheet1!I591="","",Sheet1!I591)</f>
        <v/>
      </c>
    </row>
    <row r="867" spans="1:11" x14ac:dyDescent="0.35">
      <c r="A867" s="4">
        <v>591</v>
      </c>
      <c r="B867" s="19" t="str">
        <f>IF(Sheet1!B592="","",Sheet1!B592)</f>
        <v/>
      </c>
      <c r="C867" s="4" t="str">
        <f>IF(Sheet1!C592="","",Sheet1!C592)</f>
        <v/>
      </c>
      <c r="D867" s="4" t="str">
        <f>IF(Sheet1!D592="","",Sheet1!D592)</f>
        <v/>
      </c>
      <c r="E867" s="4" t="str">
        <f>IF(Sheet1!E592="","",Sheet1!E592)</f>
        <v/>
      </c>
      <c r="F867" s="4" t="str">
        <f>IF(Sheet1!F592="","",Sheet1!F592)</f>
        <v/>
      </c>
      <c r="G867" s="4" t="str">
        <f>IF(Sheet1!G592="","",Sheet1!G592)</f>
        <v/>
      </c>
      <c r="H867" s="13" t="str">
        <f>IF(AND(E867="",F867="",G867=""),"",IF(K867&lt;&gt;"",SUM(E867:G867)+K867,IF(SUM(E867:G867)&gt;100,"ERROR",IF(AND(E10="TEST",SUM(E867:G867)&lt;=100),SUM(E867:G867),IF(AND(E10="*TEST",F867="",E867&lt;=30,G867&lt;=70),SUM(E867:G867),IF(AND(E10="*TEST",F867&lt;=20,E867&lt;=20,G867&lt;=60),SUM(E867:G867),IF(AND(E10="*TEST",F867="-",E867&lt;=20,G867&lt;=60),SUM(E867:G867),"ERROR")))))))</f>
        <v/>
      </c>
      <c r="I867" s="4" t="str">
        <f>IF(H867="ERROR","ERROR",IF(H867="","",IF(AND(F10="*LAB",J10="RMK1",F867="-"),"F",IF(AND(F10="*LAB",J10="RMK2",F867="-"),"F",IF(AND(F10="*LAB",J10="RMK3",F867="-"),"E",IF(H867&gt;69.5,"A",IF(H867&gt;59.5,"B",IF(H867&gt;49.5,"C",IF(AND(D10="*PROGRAM",J10="RMK1",H867&lt;49.5),"F",IF(AND(D10="*PROGRAM",J10="RMK2",H867&lt;49.5),"F",IF(AND(D10="*PROGRAM",J10="RMK3",H867&lt;49.5),"E",IF(H867&gt;44.5,"D",IF(AND(J10="RMK3",H867&lt;44.5),"E",IF(AND(J10="RMK2",H867&lt;44.5),"F",IF(AND(J10="RMK1",H867&gt;39.5),"E","F")))))))))))))))</f>
        <v/>
      </c>
      <c r="J867" s="23" t="str">
        <f>IF(H867="ERROR","ERROR",IF(I867="","",IF(AND(J10="RMK3",I867="E",K867&lt;&gt;""),"*FAIL",IF(AND(J10="RMK1",I867="F",K867&lt;&gt;""),"*FAIL",IF(AND(J10="RMK2",I867="F",K867&lt;&gt;""),"*FAIL",IF(AND(J10="RMK1",K867&lt;&gt;""),"*PASS",IF(AND(J10="RMK2",K867&lt;&gt;""),"*PASS",IF(AND(J10="RMK3",K867&lt;&gt;""),"*PASS",IF(AND(J10="RMK3",I867="E"),"FAIL",IF(AND(J10="RMK1",I867="F"),"FAIL",IF(AND(J10="RMK2",I867="F"),"FAIL",IF(J10="RMK1","PASS",IF(J10="RMK2","PASS",IF(J10="RMK3","PASS","ERROR"))))))))))))))</f>
        <v/>
      </c>
      <c r="K867" s="22" t="str">
        <f>IF(Sheet1!I592="","",Sheet1!I592)</f>
        <v/>
      </c>
    </row>
    <row r="868" spans="1:11" x14ac:dyDescent="0.35">
      <c r="A868" s="4">
        <v>592</v>
      </c>
      <c r="B868" s="19" t="str">
        <f>IF(Sheet1!B593="","",Sheet1!B593)</f>
        <v/>
      </c>
      <c r="C868" s="4" t="str">
        <f>IF(Sheet1!C593="","",Sheet1!C593)</f>
        <v/>
      </c>
      <c r="D868" s="4" t="str">
        <f>IF(Sheet1!D593="","",Sheet1!D593)</f>
        <v/>
      </c>
      <c r="E868" s="4" t="str">
        <f>IF(Sheet1!E593="","",Sheet1!E593)</f>
        <v/>
      </c>
      <c r="F868" s="4" t="str">
        <f>IF(Sheet1!F593="","",Sheet1!F593)</f>
        <v/>
      </c>
      <c r="G868" s="4" t="str">
        <f>IF(Sheet1!G593="","",Sheet1!G593)</f>
        <v/>
      </c>
      <c r="H868" s="13" t="str">
        <f>IF(AND(E868="",F868="",G868=""),"",IF(K868&lt;&gt;"",SUM(E868:G868)+K868,IF(SUM(E868:G868)&gt;100,"ERROR",IF(AND(E10="TEST",SUM(E868:G868)&lt;=100),SUM(E868:G868),IF(AND(E10="*TEST",F868="",E868&lt;=30,G868&lt;=70),SUM(E868:G868),IF(AND(E10="*TEST",F868&lt;=20,E868&lt;=20,G868&lt;=60),SUM(E868:G868),IF(AND(E10="*TEST",F868="-",E868&lt;=20,G868&lt;=60),SUM(E868:G868),"ERROR")))))))</f>
        <v/>
      </c>
      <c r="I868" s="4" t="str">
        <f>IF(H868="ERROR","ERROR",IF(H868="","",IF(AND(F10="*LAB",J10="RMK1",F868="-"),"F",IF(AND(F10="*LAB",J10="RMK2",F868="-"),"F",IF(AND(F10="*LAB",J10="RMK3",F868="-"),"E",IF(H868&gt;69.5,"A",IF(H868&gt;59.5,"B",IF(H868&gt;49.5,"C",IF(AND(D10="*PROGRAM",J10="RMK1",H868&lt;49.5),"F",IF(AND(D10="*PROGRAM",J10="RMK2",H868&lt;49.5),"F",IF(AND(D10="*PROGRAM",J10="RMK3",H868&lt;49.5),"E",IF(H868&gt;44.5,"D",IF(AND(J10="RMK3",H868&lt;44.5),"E",IF(AND(J10="RMK2",H868&lt;44.5),"F",IF(AND(J10="RMK1",H868&gt;39.5),"E","F")))))))))))))))</f>
        <v/>
      </c>
      <c r="J868" s="23" t="str">
        <f>IF(H868="ERROR","ERROR",IF(I868="","",IF(AND(J10="RMK3",I868="E",K868&lt;&gt;""),"*FAIL",IF(AND(J10="RMK1",I868="F",K868&lt;&gt;""),"*FAIL",IF(AND(J10="RMK2",I868="F",K868&lt;&gt;""),"*FAIL",IF(AND(J10="RMK1",K868&lt;&gt;""),"*PASS",IF(AND(J10="RMK2",K868&lt;&gt;""),"*PASS",IF(AND(J10="RMK3",K868&lt;&gt;""),"*PASS",IF(AND(J10="RMK3",I868="E"),"FAIL",IF(AND(J10="RMK1",I868="F"),"FAIL",IF(AND(J10="RMK2",I868="F"),"FAIL",IF(J10="RMK1","PASS",IF(J10="RMK2","PASS",IF(J10="RMK3","PASS","ERROR"))))))))))))))</f>
        <v/>
      </c>
      <c r="K868" s="22" t="str">
        <f>IF(Sheet1!I593="","",Sheet1!I593)</f>
        <v/>
      </c>
    </row>
    <row r="869" spans="1:11" x14ac:dyDescent="0.35">
      <c r="A869" s="4">
        <v>593</v>
      </c>
      <c r="B869" s="19" t="str">
        <f>IF(Sheet1!B594="","",Sheet1!B594)</f>
        <v/>
      </c>
      <c r="C869" s="4" t="str">
        <f>IF(Sheet1!C594="","",Sheet1!C594)</f>
        <v/>
      </c>
      <c r="D869" s="4" t="str">
        <f>IF(Sheet1!D594="","",Sheet1!D594)</f>
        <v/>
      </c>
      <c r="E869" s="4" t="str">
        <f>IF(Sheet1!E594="","",Sheet1!E594)</f>
        <v/>
      </c>
      <c r="F869" s="4" t="str">
        <f>IF(Sheet1!F594="","",Sheet1!F594)</f>
        <v/>
      </c>
      <c r="G869" s="4" t="str">
        <f>IF(Sheet1!G594="","",Sheet1!G594)</f>
        <v/>
      </c>
      <c r="H869" s="13" t="str">
        <f>IF(AND(E869="",F869="",G869=""),"",IF(K869&lt;&gt;"",SUM(E869:G869)+K869,IF(SUM(E869:G869)&gt;100,"ERROR",IF(AND(E10="TEST",SUM(E869:G869)&lt;=100),SUM(E869:G869),IF(AND(E10="*TEST",F869="",E869&lt;=30,G869&lt;=70),SUM(E869:G869),IF(AND(E10="*TEST",F869&lt;=20,E869&lt;=20,G869&lt;=60),SUM(E869:G869),IF(AND(E10="*TEST",F869="-",E869&lt;=20,G869&lt;=60),SUM(E869:G869),"ERROR")))))))</f>
        <v/>
      </c>
      <c r="I869" s="4" t="str">
        <f>IF(H869="ERROR","ERROR",IF(H869="","",IF(AND(F10="*LAB",J10="RMK1",F869="-"),"F",IF(AND(F10="*LAB",J10="RMK2",F869="-"),"F",IF(AND(F10="*LAB",J10="RMK3",F869="-"),"E",IF(H869&gt;69.5,"A",IF(H869&gt;59.5,"B",IF(H869&gt;49.5,"C",IF(AND(D10="*PROGRAM",J10="RMK1",H869&lt;49.5),"F",IF(AND(D10="*PROGRAM",J10="RMK2",H869&lt;49.5),"F",IF(AND(D10="*PROGRAM",J10="RMK3",H869&lt;49.5),"E",IF(H869&gt;44.5,"D",IF(AND(J10="RMK3",H869&lt;44.5),"E",IF(AND(J10="RMK2",H869&lt;44.5),"F",IF(AND(J10="RMK1",H869&gt;39.5),"E","F")))))))))))))))</f>
        <v/>
      </c>
      <c r="J869" s="23" t="str">
        <f>IF(H869="ERROR","ERROR",IF(I869="","",IF(AND(J10="RMK3",I869="E",K869&lt;&gt;""),"*FAIL",IF(AND(J10="RMK1",I869="F",K869&lt;&gt;""),"*FAIL",IF(AND(J10="RMK2",I869="F",K869&lt;&gt;""),"*FAIL",IF(AND(J10="RMK1",K869&lt;&gt;""),"*PASS",IF(AND(J10="RMK2",K869&lt;&gt;""),"*PASS",IF(AND(J10="RMK3",K869&lt;&gt;""),"*PASS",IF(AND(J10="RMK3",I869="E"),"FAIL",IF(AND(J10="RMK1",I869="F"),"FAIL",IF(AND(J10="RMK2",I869="F"),"FAIL",IF(J10="RMK1","PASS",IF(J10="RMK2","PASS",IF(J10="RMK3","PASS","ERROR"))))))))))))))</f>
        <v/>
      </c>
      <c r="K869" s="22" t="str">
        <f>IF(Sheet1!I594="","",Sheet1!I594)</f>
        <v/>
      </c>
    </row>
    <row r="870" spans="1:11" x14ac:dyDescent="0.35">
      <c r="A870" s="4">
        <v>594</v>
      </c>
      <c r="B870" s="19" t="str">
        <f>IF(Sheet1!B595="","",Sheet1!B595)</f>
        <v/>
      </c>
      <c r="C870" s="4" t="str">
        <f>IF(Sheet1!C595="","",Sheet1!C595)</f>
        <v/>
      </c>
      <c r="D870" s="4" t="str">
        <f>IF(Sheet1!D595="","",Sheet1!D595)</f>
        <v/>
      </c>
      <c r="E870" s="4" t="str">
        <f>IF(Sheet1!E595="","",Sheet1!E595)</f>
        <v/>
      </c>
      <c r="F870" s="4" t="str">
        <f>IF(Sheet1!F595="","",Sheet1!F595)</f>
        <v/>
      </c>
      <c r="G870" s="4" t="str">
        <f>IF(Sheet1!G595="","",Sheet1!G595)</f>
        <v/>
      </c>
      <c r="H870" s="13" t="str">
        <f>IF(AND(E870="",F870="",G870=""),"",IF(K870&lt;&gt;"",SUM(E870:G870)+K870,IF(SUM(E870:G870)&gt;100,"ERROR",IF(AND(E10="TEST",SUM(E870:G870)&lt;=100),SUM(E870:G870),IF(AND(E10="*TEST",F870="",E870&lt;=30,G870&lt;=70),SUM(E870:G870),IF(AND(E10="*TEST",F870&lt;=20,E870&lt;=20,G870&lt;=60),SUM(E870:G870),IF(AND(E10="*TEST",F870="-",E870&lt;=20,G870&lt;=60),SUM(E870:G870),"ERROR")))))))</f>
        <v/>
      </c>
      <c r="I870" s="4" t="str">
        <f>IF(H870="ERROR","ERROR",IF(H870="","",IF(AND(F10="*LAB",J10="RMK1",F870="-"),"F",IF(AND(F10="*LAB",J10="RMK2",F870="-"),"F",IF(AND(F10="*LAB",J10="RMK3",F870="-"),"E",IF(H870&gt;69.5,"A",IF(H870&gt;59.5,"B",IF(H870&gt;49.5,"C",IF(AND(D10="*PROGRAM",J10="RMK1",H870&lt;49.5),"F",IF(AND(D10="*PROGRAM",J10="RMK2",H870&lt;49.5),"F",IF(AND(D10="*PROGRAM",J10="RMK3",H870&lt;49.5),"E",IF(H870&gt;44.5,"D",IF(AND(J10="RMK3",H870&lt;44.5),"E",IF(AND(J10="RMK2",H870&lt;44.5),"F",IF(AND(J10="RMK1",H870&gt;39.5),"E","F")))))))))))))))</f>
        <v/>
      </c>
      <c r="J870" s="23" t="str">
        <f>IF(H870="ERROR","ERROR",IF(I870="","",IF(AND(J10="RMK3",I870="E",K870&lt;&gt;""),"*FAIL",IF(AND(J10="RMK1",I870="F",K870&lt;&gt;""),"*FAIL",IF(AND(J10="RMK2",I870="F",K870&lt;&gt;""),"*FAIL",IF(AND(J10="RMK1",K870&lt;&gt;""),"*PASS",IF(AND(J10="RMK2",K870&lt;&gt;""),"*PASS",IF(AND(J10="RMK3",K870&lt;&gt;""),"*PASS",IF(AND(J10="RMK3",I870="E"),"FAIL",IF(AND(J10="RMK1",I870="F"),"FAIL",IF(AND(J10="RMK2",I870="F"),"FAIL",IF(J10="RMK1","PASS",IF(J10="RMK2","PASS",IF(J10="RMK3","PASS","ERROR"))))))))))))))</f>
        <v/>
      </c>
      <c r="K870" s="22" t="str">
        <f>IF(Sheet1!I595="","",Sheet1!I595)</f>
        <v/>
      </c>
    </row>
    <row r="871" spans="1:11" x14ac:dyDescent="0.35">
      <c r="A871" s="4">
        <v>595</v>
      </c>
      <c r="B871" s="19" t="str">
        <f>IF(Sheet1!B596="","",Sheet1!B596)</f>
        <v/>
      </c>
      <c r="C871" s="4" t="str">
        <f>IF(Sheet1!C596="","",Sheet1!C596)</f>
        <v/>
      </c>
      <c r="D871" s="4" t="str">
        <f>IF(Sheet1!D596="","",Sheet1!D596)</f>
        <v/>
      </c>
      <c r="E871" s="4" t="str">
        <f>IF(Sheet1!E596="","",Sheet1!E596)</f>
        <v/>
      </c>
      <c r="F871" s="4" t="str">
        <f>IF(Sheet1!F596="","",Sheet1!F596)</f>
        <v/>
      </c>
      <c r="G871" s="4" t="str">
        <f>IF(Sheet1!G596="","",Sheet1!G596)</f>
        <v/>
      </c>
      <c r="H871" s="13" t="str">
        <f>IF(AND(E871="",F871="",G871=""),"",IF(K871&lt;&gt;"",SUM(E871:G871)+K871,IF(SUM(E871:G871)&gt;100,"ERROR",IF(AND(E10="TEST",SUM(E871:G871)&lt;=100),SUM(E871:G871),IF(AND(E10="*TEST",F871="",E871&lt;=30,G871&lt;=70),SUM(E871:G871),IF(AND(E10="*TEST",F871&lt;=20,E871&lt;=20,G871&lt;=60),SUM(E871:G871),IF(AND(E10="*TEST",F871="-",E871&lt;=20,G871&lt;=60),SUM(E871:G871),"ERROR")))))))</f>
        <v/>
      </c>
      <c r="I871" s="4" t="str">
        <f>IF(H871="ERROR","ERROR",IF(H871="","",IF(AND(F10="*LAB",J10="RMK1",F871="-"),"F",IF(AND(F10="*LAB",J10="RMK2",F871="-"),"F",IF(AND(F10="*LAB",J10="RMK3",F871="-"),"E",IF(H871&gt;69.5,"A",IF(H871&gt;59.5,"B",IF(H871&gt;49.5,"C",IF(AND(D10="*PROGRAM",J10="RMK1",H871&lt;49.5),"F",IF(AND(D10="*PROGRAM",J10="RMK2",H871&lt;49.5),"F",IF(AND(D10="*PROGRAM",J10="RMK3",H871&lt;49.5),"E",IF(H871&gt;44.5,"D",IF(AND(J10="RMK3",H871&lt;44.5),"E",IF(AND(J10="RMK2",H871&lt;44.5),"F",IF(AND(J10="RMK1",H871&gt;39.5),"E","F")))))))))))))))</f>
        <v/>
      </c>
      <c r="J871" s="23" t="str">
        <f>IF(H871="ERROR","ERROR",IF(I871="","",IF(AND(J10="RMK3",I871="E",K871&lt;&gt;""),"*FAIL",IF(AND(J10="RMK1",I871="F",K871&lt;&gt;""),"*FAIL",IF(AND(J10="RMK2",I871="F",K871&lt;&gt;""),"*FAIL",IF(AND(J10="RMK1",K871&lt;&gt;""),"*PASS",IF(AND(J10="RMK2",K871&lt;&gt;""),"*PASS",IF(AND(J10="RMK3",K871&lt;&gt;""),"*PASS",IF(AND(J10="RMK3",I871="E"),"FAIL",IF(AND(J10="RMK1",I871="F"),"FAIL",IF(AND(J10="RMK2",I871="F"),"FAIL",IF(J10="RMK1","PASS",IF(J10="RMK2","PASS",IF(J10="RMK3","PASS","ERROR"))))))))))))))</f>
        <v/>
      </c>
      <c r="K871" s="22" t="str">
        <f>IF(Sheet1!I596="","",Sheet1!I596)</f>
        <v/>
      </c>
    </row>
    <row r="872" spans="1:11" x14ac:dyDescent="0.35">
      <c r="A872" s="4">
        <v>596</v>
      </c>
      <c r="B872" s="19" t="str">
        <f>IF(Sheet1!B597="","",Sheet1!B597)</f>
        <v/>
      </c>
      <c r="C872" s="4" t="str">
        <f>IF(Sheet1!C597="","",Sheet1!C597)</f>
        <v/>
      </c>
      <c r="D872" s="4" t="str">
        <f>IF(Sheet1!D597="","",Sheet1!D597)</f>
        <v/>
      </c>
      <c r="E872" s="4" t="str">
        <f>IF(Sheet1!E597="","",Sheet1!E597)</f>
        <v/>
      </c>
      <c r="F872" s="4" t="str">
        <f>IF(Sheet1!F597="","",Sheet1!F597)</f>
        <v/>
      </c>
      <c r="G872" s="4" t="str">
        <f>IF(Sheet1!G597="","",Sheet1!G597)</f>
        <v/>
      </c>
      <c r="H872" s="13" t="str">
        <f>IF(AND(E872="",F872="",G872=""),"",IF(K872&lt;&gt;"",SUM(E872:G872)+K872,IF(SUM(E872:G872)&gt;100,"ERROR",IF(AND(E10="TEST",SUM(E872:G872)&lt;=100),SUM(E872:G872),IF(AND(E10="*TEST",F872="",E872&lt;=30,G872&lt;=70),SUM(E872:G872),IF(AND(E10="*TEST",F872&lt;=20,E872&lt;=20,G872&lt;=60),SUM(E872:G872),IF(AND(E10="*TEST",F872="-",E872&lt;=20,G872&lt;=60),SUM(E872:G872),"ERROR")))))))</f>
        <v/>
      </c>
      <c r="I872" s="4" t="str">
        <f>IF(H872="ERROR","ERROR",IF(H872="","",IF(AND(F10="*LAB",J10="RMK1",F872="-"),"F",IF(AND(F10="*LAB",J10="RMK2",F872="-"),"F",IF(AND(F10="*LAB",J10="RMK3",F872="-"),"E",IF(H872&gt;69.5,"A",IF(H872&gt;59.5,"B",IF(H872&gt;49.5,"C",IF(AND(D10="*PROGRAM",J10="RMK1",H872&lt;49.5),"F",IF(AND(D10="*PROGRAM",J10="RMK2",H872&lt;49.5),"F",IF(AND(D10="*PROGRAM",J10="RMK3",H872&lt;49.5),"E",IF(H872&gt;44.5,"D",IF(AND(J10="RMK3",H872&lt;44.5),"E",IF(AND(J10="RMK2",H872&lt;44.5),"F",IF(AND(J10="RMK1",H872&gt;39.5),"E","F")))))))))))))))</f>
        <v/>
      </c>
      <c r="J872" s="23" t="str">
        <f>IF(H872="ERROR","ERROR",IF(I872="","",IF(AND(J10="RMK3",I872="E",K872&lt;&gt;""),"*FAIL",IF(AND(J10="RMK1",I872="F",K872&lt;&gt;""),"*FAIL",IF(AND(J10="RMK2",I872="F",K872&lt;&gt;""),"*FAIL",IF(AND(J10="RMK1",K872&lt;&gt;""),"*PASS",IF(AND(J10="RMK2",K872&lt;&gt;""),"*PASS",IF(AND(J10="RMK3",K872&lt;&gt;""),"*PASS",IF(AND(J10="RMK3",I872="E"),"FAIL",IF(AND(J10="RMK1",I872="F"),"FAIL",IF(AND(J10="RMK2",I872="F"),"FAIL",IF(J10="RMK1","PASS",IF(J10="RMK2","PASS",IF(J10="RMK3","PASS","ERROR"))))))))))))))</f>
        <v/>
      </c>
      <c r="K872" s="22" t="str">
        <f>IF(Sheet1!I597="","",Sheet1!I597)</f>
        <v/>
      </c>
    </row>
    <row r="873" spans="1:11" x14ac:dyDescent="0.35">
      <c r="A873" s="4">
        <v>597</v>
      </c>
      <c r="B873" s="19" t="str">
        <f>IF(Sheet1!B598="","",Sheet1!B598)</f>
        <v/>
      </c>
      <c r="C873" s="4" t="str">
        <f>IF(Sheet1!C598="","",Sheet1!C598)</f>
        <v/>
      </c>
      <c r="D873" s="4" t="str">
        <f>IF(Sheet1!D598="","",Sheet1!D598)</f>
        <v/>
      </c>
      <c r="E873" s="4" t="str">
        <f>IF(Sheet1!E598="","",Sheet1!E598)</f>
        <v/>
      </c>
      <c r="F873" s="4" t="str">
        <f>IF(Sheet1!F598="","",Sheet1!F598)</f>
        <v/>
      </c>
      <c r="G873" s="4" t="str">
        <f>IF(Sheet1!G598="","",Sheet1!G598)</f>
        <v/>
      </c>
      <c r="H873" s="13" t="str">
        <f>IF(AND(E873="",F873="",G873=""),"",IF(K873&lt;&gt;"",SUM(E873:G873)+K873,IF(SUM(E873:G873)&gt;100,"ERROR",IF(AND(E10="TEST",SUM(E873:G873)&lt;=100),SUM(E873:G873),IF(AND(E10="*TEST",F873="",E873&lt;=30,G873&lt;=70),SUM(E873:G873),IF(AND(E10="*TEST",F873&lt;=20,E873&lt;=20,G873&lt;=60),SUM(E873:G873),IF(AND(E10="*TEST",F873="-",E873&lt;=20,G873&lt;=60),SUM(E873:G873),"ERROR")))))))</f>
        <v/>
      </c>
      <c r="I873" s="4" t="str">
        <f>IF(H873="ERROR","ERROR",IF(H873="","",IF(AND(F10="*LAB",J10="RMK1",F873="-"),"F",IF(AND(F10="*LAB",J10="RMK2",F873="-"),"F",IF(AND(F10="*LAB",J10="RMK3",F873="-"),"E",IF(H873&gt;69.5,"A",IF(H873&gt;59.5,"B",IF(H873&gt;49.5,"C",IF(AND(D10="*PROGRAM",J10="RMK1",H873&lt;49.5),"F",IF(AND(D10="*PROGRAM",J10="RMK2",H873&lt;49.5),"F",IF(AND(D10="*PROGRAM",J10="RMK3",H873&lt;49.5),"E",IF(H873&gt;44.5,"D",IF(AND(J10="RMK3",H873&lt;44.5),"E",IF(AND(J10="RMK2",H873&lt;44.5),"F",IF(AND(J10="RMK1",H873&gt;39.5),"E","F")))))))))))))))</f>
        <v/>
      </c>
      <c r="J873" s="23" t="str">
        <f>IF(H873="ERROR","ERROR",IF(I873="","",IF(AND(J10="RMK3",I873="E",K873&lt;&gt;""),"*FAIL",IF(AND(J10="RMK1",I873="F",K873&lt;&gt;""),"*FAIL",IF(AND(J10="RMK2",I873="F",K873&lt;&gt;""),"*FAIL",IF(AND(J10="RMK1",K873&lt;&gt;""),"*PASS",IF(AND(J10="RMK2",K873&lt;&gt;""),"*PASS",IF(AND(J10="RMK3",K873&lt;&gt;""),"*PASS",IF(AND(J10="RMK3",I873="E"),"FAIL",IF(AND(J10="RMK1",I873="F"),"FAIL",IF(AND(J10="RMK2",I873="F"),"FAIL",IF(J10="RMK1","PASS",IF(J10="RMK2","PASS",IF(J10="RMK3","PASS","ERROR"))))))))))))))</f>
        <v/>
      </c>
      <c r="K873" s="22" t="str">
        <f>IF(Sheet1!I598="","",Sheet1!I598)</f>
        <v/>
      </c>
    </row>
    <row r="874" spans="1:11" x14ac:dyDescent="0.35">
      <c r="A874" s="4">
        <v>598</v>
      </c>
      <c r="B874" s="19" t="str">
        <f>IF(Sheet1!B599="","",Sheet1!B599)</f>
        <v/>
      </c>
      <c r="C874" s="4" t="str">
        <f>IF(Sheet1!C599="","",Sheet1!C599)</f>
        <v/>
      </c>
      <c r="D874" s="4" t="str">
        <f>IF(Sheet1!D599="","",Sheet1!D599)</f>
        <v/>
      </c>
      <c r="E874" s="4" t="str">
        <f>IF(Sheet1!E599="","",Sheet1!E599)</f>
        <v/>
      </c>
      <c r="F874" s="4" t="str">
        <f>IF(Sheet1!F599="","",Sheet1!F599)</f>
        <v/>
      </c>
      <c r="G874" s="4" t="str">
        <f>IF(Sheet1!G599="","",Sheet1!G599)</f>
        <v/>
      </c>
      <c r="H874" s="13" t="str">
        <f>IF(AND(E874="",F874="",G874=""),"",IF(K874&lt;&gt;"",SUM(E874:G874)+K874,IF(SUM(E874:G874)&gt;100,"ERROR",IF(AND(E10="TEST",SUM(E874:G874)&lt;=100),SUM(E874:G874),IF(AND(E10="*TEST",F874="",E874&lt;=30,G874&lt;=70),SUM(E874:G874),IF(AND(E10="*TEST",F874&lt;=20,E874&lt;=20,G874&lt;=60),SUM(E874:G874),IF(AND(E10="*TEST",F874="-",E874&lt;=20,G874&lt;=60),SUM(E874:G874),"ERROR")))))))</f>
        <v/>
      </c>
      <c r="I874" s="4" t="str">
        <f>IF(H874="ERROR","ERROR",IF(H874="","",IF(AND(F10="*LAB",J10="RMK1",F874="-"),"F",IF(AND(F10="*LAB",J10="RMK2",F874="-"),"F",IF(AND(F10="*LAB",J10="RMK3",F874="-"),"E",IF(H874&gt;69.5,"A",IF(H874&gt;59.5,"B",IF(H874&gt;49.5,"C",IF(AND(D10="*PROGRAM",J10="RMK1",H874&lt;49.5),"F",IF(AND(D10="*PROGRAM",J10="RMK2",H874&lt;49.5),"F",IF(AND(D10="*PROGRAM",J10="RMK3",H874&lt;49.5),"E",IF(H874&gt;44.5,"D",IF(AND(J10="RMK3",H874&lt;44.5),"E",IF(AND(J10="RMK2",H874&lt;44.5),"F",IF(AND(J10="RMK1",H874&gt;39.5),"E","F")))))))))))))))</f>
        <v/>
      </c>
      <c r="J874" s="23" t="str">
        <f>IF(H874="ERROR","ERROR",IF(I874="","",IF(AND(J10="RMK3",I874="E",K874&lt;&gt;""),"*FAIL",IF(AND(J10="RMK1",I874="F",K874&lt;&gt;""),"*FAIL",IF(AND(J10="RMK2",I874="F",K874&lt;&gt;""),"*FAIL",IF(AND(J10="RMK1",K874&lt;&gt;""),"*PASS",IF(AND(J10="RMK2",K874&lt;&gt;""),"*PASS",IF(AND(J10="RMK3",K874&lt;&gt;""),"*PASS",IF(AND(J10="RMK3",I874="E"),"FAIL",IF(AND(J10="RMK1",I874="F"),"FAIL",IF(AND(J10="RMK2",I874="F"),"FAIL",IF(J10="RMK1","PASS",IF(J10="RMK2","PASS",IF(J10="RMK3","PASS","ERROR"))))))))))))))</f>
        <v/>
      </c>
      <c r="K874" s="22" t="str">
        <f>IF(Sheet1!I599="","",Sheet1!I599)</f>
        <v/>
      </c>
    </row>
    <row r="875" spans="1:11" x14ac:dyDescent="0.35">
      <c r="A875" s="4">
        <v>599</v>
      </c>
      <c r="B875" s="19" t="str">
        <f>IF(Sheet1!B600="","",Sheet1!B600)</f>
        <v/>
      </c>
      <c r="C875" s="4" t="str">
        <f>IF(Sheet1!C600="","",Sheet1!C600)</f>
        <v/>
      </c>
      <c r="D875" s="4" t="str">
        <f>IF(Sheet1!D600="","",Sheet1!D600)</f>
        <v/>
      </c>
      <c r="E875" s="4" t="str">
        <f>IF(Sheet1!E600="","",Sheet1!E600)</f>
        <v/>
      </c>
      <c r="F875" s="4" t="str">
        <f>IF(Sheet1!F600="","",Sheet1!F600)</f>
        <v/>
      </c>
      <c r="G875" s="4" t="str">
        <f>IF(Sheet1!G600="","",Sheet1!G600)</f>
        <v/>
      </c>
      <c r="H875" s="13" t="str">
        <f>IF(AND(E875="",F875="",G875=""),"",IF(K875&lt;&gt;"",SUM(E875:G875)+K875,IF(SUM(E875:G875)&gt;100,"ERROR",IF(AND(E10="TEST",SUM(E875:G875)&lt;=100),SUM(E875:G875),IF(AND(E10="*TEST",F875="",E875&lt;=30,G875&lt;=70),SUM(E875:G875),IF(AND(E10="*TEST",F875&lt;=20,E875&lt;=20,G875&lt;=60),SUM(E875:G875),IF(AND(E10="*TEST",F875="-",E875&lt;=20,G875&lt;=60),SUM(E875:G875),"ERROR")))))))</f>
        <v/>
      </c>
      <c r="I875" s="4" t="str">
        <f>IF(H875="ERROR","ERROR",IF(H875="","",IF(AND(F10="*LAB",J10="RMK1",F875="-"),"F",IF(AND(F10="*LAB",J10="RMK2",F875="-"),"F",IF(AND(F10="*LAB",J10="RMK3",F875="-"),"E",IF(H875&gt;69.5,"A",IF(H875&gt;59.5,"B",IF(H875&gt;49.5,"C",IF(AND(D10="*PROGRAM",J10="RMK1",H875&lt;49.5),"F",IF(AND(D10="*PROGRAM",J10="RMK2",H875&lt;49.5),"F",IF(AND(D10="*PROGRAM",J10="RMK3",H875&lt;49.5),"E",IF(H875&gt;44.5,"D",IF(AND(J10="RMK3",H875&lt;44.5),"E",IF(AND(J10="RMK2",H875&lt;44.5),"F",IF(AND(J10="RMK1",H875&gt;39.5),"E","F")))))))))))))))</f>
        <v/>
      </c>
      <c r="J875" s="23" t="str">
        <f>IF(H875="ERROR","ERROR",IF(I875="","",IF(AND(J10="RMK3",I875="E",K875&lt;&gt;""),"*FAIL",IF(AND(J10="RMK1",I875="F",K875&lt;&gt;""),"*FAIL",IF(AND(J10="RMK2",I875="F",K875&lt;&gt;""),"*FAIL",IF(AND(J10="RMK1",K875&lt;&gt;""),"*PASS",IF(AND(J10="RMK2",K875&lt;&gt;""),"*PASS",IF(AND(J10="RMK3",K875&lt;&gt;""),"*PASS",IF(AND(J10="RMK3",I875="E"),"FAIL",IF(AND(J10="RMK1",I875="F"),"FAIL",IF(AND(J10="RMK2",I875="F"),"FAIL",IF(J10="RMK1","PASS",IF(J10="RMK2","PASS",IF(J10="RMK3","PASS","ERROR"))))))))))))))</f>
        <v/>
      </c>
      <c r="K875" s="22" t="str">
        <f>IF(Sheet1!I600="","",Sheet1!I600)</f>
        <v/>
      </c>
    </row>
    <row r="876" spans="1:11" x14ac:dyDescent="0.35">
      <c r="A876" s="4">
        <v>600</v>
      </c>
      <c r="B876" s="19" t="str">
        <f>IF(Sheet1!B601="","",Sheet1!B601)</f>
        <v/>
      </c>
      <c r="C876" s="4" t="str">
        <f>IF(Sheet1!C601="","",Sheet1!C601)</f>
        <v/>
      </c>
      <c r="D876" s="4" t="str">
        <f>IF(Sheet1!D601="","",Sheet1!D601)</f>
        <v/>
      </c>
      <c r="E876" s="4" t="str">
        <f>IF(Sheet1!E601="","",Sheet1!E601)</f>
        <v/>
      </c>
      <c r="F876" s="4" t="str">
        <f>IF(Sheet1!F601="","",Sheet1!F601)</f>
        <v/>
      </c>
      <c r="G876" s="4" t="str">
        <f>IF(Sheet1!G601="","",Sheet1!G601)</f>
        <v/>
      </c>
      <c r="H876" s="13" t="str">
        <f>IF(AND(E876="",F876="",G876=""),"",IF(K876&lt;&gt;"",SUM(E876:G876)+K876,IF(SUM(E876:G876)&gt;100,"ERROR",IF(AND(E10="TEST",SUM(E876:G876)&lt;=100),SUM(E876:G876),IF(AND(E10="*TEST",F876="",E876&lt;=30,G876&lt;=70),SUM(E876:G876),IF(AND(E10="*TEST",F876&lt;=20,E876&lt;=20,G876&lt;=60),SUM(E876:G876),IF(AND(E10="*TEST",F876="-",E876&lt;=20,G876&lt;=60),SUM(E876:G876),"ERROR")))))))</f>
        <v/>
      </c>
      <c r="I876" s="4" t="str">
        <f>IF(H876="ERROR","ERROR",IF(H876="","",IF(AND(F10="*LAB",J10="RMK1",F876="-"),"F",IF(AND(F10="*LAB",J10="RMK2",F876="-"),"F",IF(AND(F10="*LAB",J10="RMK3",F876="-"),"E",IF(H876&gt;69.5,"A",IF(H876&gt;59.5,"B",IF(H876&gt;49.5,"C",IF(AND(D10="*PROGRAM",J10="RMK1",H876&lt;49.5),"F",IF(AND(D10="*PROGRAM",J10="RMK2",H876&lt;49.5),"F",IF(AND(D10="*PROGRAM",J10="RMK3",H876&lt;49.5),"E",IF(H876&gt;44.5,"D",IF(AND(J10="RMK3",H876&lt;44.5),"E",IF(AND(J10="RMK2",H876&lt;44.5),"F",IF(AND(J10="RMK1",H876&gt;39.5),"E","F")))))))))))))))</f>
        <v/>
      </c>
      <c r="J876" s="23" t="str">
        <f>IF(H876="ERROR","ERROR",IF(I876="","",IF(AND(J10="RMK3",I876="E",K876&lt;&gt;""),"*FAIL",IF(AND(J10="RMK1",I876="F",K876&lt;&gt;""),"*FAIL",IF(AND(J10="RMK2",I876="F",K876&lt;&gt;""),"*FAIL",IF(AND(J10="RMK1",K876&lt;&gt;""),"*PASS",IF(AND(J10="RMK2",K876&lt;&gt;""),"*PASS",IF(AND(J10="RMK3",K876&lt;&gt;""),"*PASS",IF(AND(J10="RMK3",I876="E"),"FAIL",IF(AND(J10="RMK1",I876="F"),"FAIL",IF(AND(J10="RMK2",I876="F"),"FAIL",IF(J10="RMK1","PASS",IF(J10="RMK2","PASS",IF(J10="RMK3","PASS","ERROR"))))))))))))))</f>
        <v/>
      </c>
      <c r="K876" s="22" t="str">
        <f>IF(Sheet1!I601="","",Sheet1!I601)</f>
        <v/>
      </c>
    </row>
    <row r="877" spans="1:11" ht="25.25" customHeight="1" thickBot="1" x14ac:dyDescent="0.3">
      <c r="B877" s="10"/>
      <c r="G877" s="37"/>
      <c r="H877" s="37"/>
      <c r="I877" s="37"/>
      <c r="J877" s="37"/>
    </row>
    <row r="878" spans="1:11" ht="16" thickBot="1" x14ac:dyDescent="0.3">
      <c r="B878" s="17" t="s">
        <v>12</v>
      </c>
      <c r="C878" s="18"/>
      <c r="D878" s="18"/>
      <c r="E878" s="18"/>
      <c r="F878" s="18"/>
      <c r="G878" s="35" t="s">
        <v>11</v>
      </c>
      <c r="H878" s="35"/>
      <c r="I878" s="35"/>
      <c r="J878" s="35"/>
    </row>
    <row r="879" spans="1:11" x14ac:dyDescent="0.25">
      <c r="A879" s="1" t="str">
        <f>IF(I837&lt;&gt;"",A891,"")</f>
        <v/>
      </c>
      <c r="B879" s="2" t="str">
        <f>IF(A879="","",B891)</f>
        <v/>
      </c>
      <c r="C879" s="35" t="s">
        <v>18</v>
      </c>
      <c r="D879" s="35"/>
      <c r="E879" s="35"/>
      <c r="F879" s="35"/>
    </row>
    <row r="880" spans="1:11" ht="16" thickBot="1" x14ac:dyDescent="0.3">
      <c r="A880" s="1" t="str">
        <f>IF(A879="","",A892)</f>
        <v/>
      </c>
      <c r="B880" s="2" t="str">
        <f>IF(A879="","",B892)</f>
        <v/>
      </c>
    </row>
    <row r="881" spans="1:10" x14ac:dyDescent="0.25">
      <c r="A881" s="1" t="str">
        <f>IF(A879="","",A893)</f>
        <v/>
      </c>
      <c r="B881" s="2" t="str">
        <f>IF(A879="","",B893)</f>
        <v/>
      </c>
      <c r="C881" s="34" t="s">
        <v>13</v>
      </c>
      <c r="D881" s="35"/>
      <c r="E881" s="35"/>
      <c r="F881" s="35"/>
      <c r="G881" s="35"/>
      <c r="H881" s="35"/>
      <c r="I881" s="35"/>
      <c r="J881" s="36"/>
    </row>
    <row r="882" spans="1:10" x14ac:dyDescent="0.25">
      <c r="A882" s="1" t="str">
        <f>IF(A879="","",A894)</f>
        <v/>
      </c>
      <c r="B882" s="2" t="str">
        <f>IF(A879="","",B894)</f>
        <v/>
      </c>
      <c r="C882" s="32" t="s">
        <v>14</v>
      </c>
      <c r="D882" s="28"/>
      <c r="E882" s="28"/>
      <c r="F882" s="17"/>
      <c r="G882" s="28" t="s">
        <v>17</v>
      </c>
      <c r="H882" s="28"/>
      <c r="I882" s="28"/>
      <c r="J882" s="29"/>
    </row>
    <row r="883" spans="1:10" x14ac:dyDescent="0.25">
      <c r="A883" s="1" t="str">
        <f>IF(A879="","",IF(J10="RMK2","F =","E ="))</f>
        <v/>
      </c>
      <c r="B883" s="2" t="str">
        <f>IF(A879="","",IF(J10="RMK2",COUNTIF(I11:I880,"F"),COUNTIF(I11:I880,"E")))</f>
        <v/>
      </c>
      <c r="C883" s="32" t="s">
        <v>15</v>
      </c>
      <c r="D883" s="28"/>
      <c r="E883" s="28"/>
      <c r="F883" s="17"/>
      <c r="G883" s="28" t="str">
        <f>G57</f>
        <v>40%  -  44%:  E</v>
      </c>
      <c r="H883" s="28"/>
      <c r="I883" s="28"/>
      <c r="J883" s="29"/>
    </row>
    <row r="884" spans="1:10" ht="16" thickBot="1" x14ac:dyDescent="0.3">
      <c r="A884" s="1" t="str">
        <f>IF(A879="","",IF(J10="RMK1","F =","ALL="))</f>
        <v/>
      </c>
      <c r="B884" s="2" t="str">
        <f>IF(A879="","",IF(J10="RMK1",COUNTIF(I11:I880,"F"),B898))</f>
        <v/>
      </c>
      <c r="C884" s="33" t="s">
        <v>16</v>
      </c>
      <c r="D884" s="30"/>
      <c r="E884" s="30"/>
      <c r="F884" s="15"/>
      <c r="G884" s="30" t="str">
        <f>G58</f>
        <v>Below 40%:  F</v>
      </c>
      <c r="H884" s="30"/>
      <c r="I884" s="30"/>
      <c r="J884" s="31"/>
    </row>
    <row r="885" spans="1:10" x14ac:dyDescent="0.25">
      <c r="A885" s="1" t="str">
        <f>IF(A879="","",IF(J10="RMK3","% E=","% F="))</f>
        <v/>
      </c>
      <c r="B885" s="6" t="str">
        <f>IF(A879="","",IF(J10="RMK3",COUNTIF(I11:I880,"E")/B898,COUNTIF(I11:I880,"F")/B898))</f>
        <v/>
      </c>
      <c r="J885" s="7" t="s">
        <v>33</v>
      </c>
    </row>
    <row r="886" spans="1:10" ht="18" hidden="1" customHeight="1" x14ac:dyDescent="0.25"/>
    <row r="891" spans="1:10" hidden="1" x14ac:dyDescent="0.25">
      <c r="A891" s="1" t="s">
        <v>34</v>
      </c>
      <c r="B891" s="2">
        <f>COUNTIF(I11:I880,"A")</f>
        <v>0</v>
      </c>
    </row>
    <row r="892" spans="1:10" hidden="1" x14ac:dyDescent="0.25">
      <c r="A892" s="1" t="s">
        <v>35</v>
      </c>
      <c r="B892" s="2">
        <f>COUNTIF(I11:I880,"B")</f>
        <v>0</v>
      </c>
    </row>
    <row r="893" spans="1:10" hidden="1" x14ac:dyDescent="0.25">
      <c r="A893" s="1" t="s">
        <v>36</v>
      </c>
      <c r="B893" s="2">
        <f>COUNTIF(I11:I880,"C")</f>
        <v>0</v>
      </c>
    </row>
    <row r="894" spans="1:10" hidden="1" x14ac:dyDescent="0.25">
      <c r="A894" s="1" t="s">
        <v>37</v>
      </c>
      <c r="B894" s="2">
        <f>COUNTIF(I11:I880,"D")</f>
        <v>0</v>
      </c>
    </row>
    <row r="895" spans="1:10" hidden="1" x14ac:dyDescent="0.25">
      <c r="A895" s="1" t="s">
        <v>38</v>
      </c>
      <c r="B895" s="2">
        <f>COUNTIF(I11:I880,"E")</f>
        <v>0</v>
      </c>
    </row>
    <row r="896" spans="1:10" hidden="1" x14ac:dyDescent="0.25">
      <c r="A896" s="1" t="s">
        <v>39</v>
      </c>
      <c r="B896" s="2">
        <f>COUNTIF(I11:I880,"F")</f>
        <v>0</v>
      </c>
    </row>
    <row r="897" spans="1:2" hidden="1" x14ac:dyDescent="0.25">
      <c r="A897" s="16" t="s">
        <v>41</v>
      </c>
      <c r="B897" s="6" t="e">
        <f>B896/SUM(B891:B896)</f>
        <v>#DIV/0!</v>
      </c>
    </row>
    <row r="898" spans="1:2" hidden="1" x14ac:dyDescent="0.25">
      <c r="A898" s="1" t="s">
        <v>40</v>
      </c>
      <c r="B898" s="2">
        <f>SUM(B891:B896)</f>
        <v>0</v>
      </c>
    </row>
  </sheetData>
  <sortState xmlns:xlrd2="http://schemas.microsoft.com/office/spreadsheetml/2017/richdata2" ref="B5911:J5950">
    <sortCondition ref="B5911:B5950"/>
  </sortState>
  <mergeCells count="315">
    <mergeCell ref="C884:E884"/>
    <mergeCell ref="G884:J884"/>
    <mergeCell ref="C825:E825"/>
    <mergeCell ref="G825:J825"/>
    <mergeCell ref="B828:J828"/>
    <mergeCell ref="B829:J829"/>
    <mergeCell ref="A831:C831"/>
    <mergeCell ref="E831:J831"/>
    <mergeCell ref="C881:J881"/>
    <mergeCell ref="C882:E882"/>
    <mergeCell ref="G882:J882"/>
    <mergeCell ref="A832:C832"/>
    <mergeCell ref="E832:J832"/>
    <mergeCell ref="A833:C833"/>
    <mergeCell ref="E833:J833"/>
    <mergeCell ref="A834:C834"/>
    <mergeCell ref="E834:J834"/>
    <mergeCell ref="C883:E883"/>
    <mergeCell ref="G883:J883"/>
    <mergeCell ref="C820:F820"/>
    <mergeCell ref="C822:J822"/>
    <mergeCell ref="C823:E823"/>
    <mergeCell ref="G823:J823"/>
    <mergeCell ref="C824:E824"/>
    <mergeCell ref="G824:J824"/>
    <mergeCell ref="G877:J877"/>
    <mergeCell ref="G878:J878"/>
    <mergeCell ref="C879:F879"/>
    <mergeCell ref="A835:J835"/>
    <mergeCell ref="C766:E766"/>
    <mergeCell ref="G766:J766"/>
    <mergeCell ref="A716:C716"/>
    <mergeCell ref="E716:J716"/>
    <mergeCell ref="G759:J759"/>
    <mergeCell ref="G760:J760"/>
    <mergeCell ref="C761:F761"/>
    <mergeCell ref="C763:J763"/>
    <mergeCell ref="A774:C774"/>
    <mergeCell ref="E774:J774"/>
    <mergeCell ref="C764:E764"/>
    <mergeCell ref="G764:J764"/>
    <mergeCell ref="C765:E765"/>
    <mergeCell ref="G765:J765"/>
    <mergeCell ref="A717:J717"/>
    <mergeCell ref="A775:C775"/>
    <mergeCell ref="E775:J775"/>
    <mergeCell ref="G818:J818"/>
    <mergeCell ref="G819:J819"/>
    <mergeCell ref="B769:J769"/>
    <mergeCell ref="B770:J770"/>
    <mergeCell ref="A772:C772"/>
    <mergeCell ref="E772:J772"/>
    <mergeCell ref="A773:C773"/>
    <mergeCell ref="E773:J773"/>
    <mergeCell ref="A776:J776"/>
    <mergeCell ref="B711:J711"/>
    <mergeCell ref="A713:C713"/>
    <mergeCell ref="E713:J713"/>
    <mergeCell ref="A714:C714"/>
    <mergeCell ref="E714:J714"/>
    <mergeCell ref="A715:C715"/>
    <mergeCell ref="E715:J715"/>
    <mergeCell ref="C706:E706"/>
    <mergeCell ref="G706:J706"/>
    <mergeCell ref="C707:E707"/>
    <mergeCell ref="G707:J707"/>
    <mergeCell ref="B710:J710"/>
    <mergeCell ref="B652:J652"/>
    <mergeCell ref="A654:C654"/>
    <mergeCell ref="E654:J654"/>
    <mergeCell ref="C643:F643"/>
    <mergeCell ref="C645:J645"/>
    <mergeCell ref="C646:E646"/>
    <mergeCell ref="G646:J646"/>
    <mergeCell ref="C647:E647"/>
    <mergeCell ref="G647:J647"/>
    <mergeCell ref="C648:E648"/>
    <mergeCell ref="G648:J648"/>
    <mergeCell ref="B651:J651"/>
    <mergeCell ref="G700:J700"/>
    <mergeCell ref="G701:J701"/>
    <mergeCell ref="C702:F702"/>
    <mergeCell ref="C704:J704"/>
    <mergeCell ref="C705:E705"/>
    <mergeCell ref="G705:J705"/>
    <mergeCell ref="A655:C655"/>
    <mergeCell ref="E655:J655"/>
    <mergeCell ref="A656:C656"/>
    <mergeCell ref="E656:J656"/>
    <mergeCell ref="A657:C657"/>
    <mergeCell ref="E657:J657"/>
    <mergeCell ref="A658:J658"/>
    <mergeCell ref="A597:C597"/>
    <mergeCell ref="E597:J597"/>
    <mergeCell ref="A598:C598"/>
    <mergeCell ref="E598:J598"/>
    <mergeCell ref="G641:J641"/>
    <mergeCell ref="G642:J642"/>
    <mergeCell ref="B592:J592"/>
    <mergeCell ref="B593:J593"/>
    <mergeCell ref="A595:C595"/>
    <mergeCell ref="E595:J595"/>
    <mergeCell ref="A596:C596"/>
    <mergeCell ref="E596:J596"/>
    <mergeCell ref="A599:J599"/>
    <mergeCell ref="A538:C538"/>
    <mergeCell ref="E538:J538"/>
    <mergeCell ref="C529:E529"/>
    <mergeCell ref="G529:J529"/>
    <mergeCell ref="C530:E530"/>
    <mergeCell ref="G530:J530"/>
    <mergeCell ref="B533:J533"/>
    <mergeCell ref="C587:E587"/>
    <mergeCell ref="G587:J587"/>
    <mergeCell ref="B534:J534"/>
    <mergeCell ref="A536:C536"/>
    <mergeCell ref="E536:J536"/>
    <mergeCell ref="A537:C537"/>
    <mergeCell ref="E537:J537"/>
    <mergeCell ref="C588:E588"/>
    <mergeCell ref="G588:J588"/>
    <mergeCell ref="C589:E589"/>
    <mergeCell ref="G589:J589"/>
    <mergeCell ref="A539:C539"/>
    <mergeCell ref="E539:J539"/>
    <mergeCell ref="G582:J582"/>
    <mergeCell ref="G583:J583"/>
    <mergeCell ref="C584:F584"/>
    <mergeCell ref="C586:J586"/>
    <mergeCell ref="A540:J540"/>
    <mergeCell ref="G523:J523"/>
    <mergeCell ref="G524:J524"/>
    <mergeCell ref="C525:F525"/>
    <mergeCell ref="C527:J527"/>
    <mergeCell ref="C528:E528"/>
    <mergeCell ref="G528:J528"/>
    <mergeCell ref="A478:C478"/>
    <mergeCell ref="E478:J478"/>
    <mergeCell ref="A479:C479"/>
    <mergeCell ref="E479:J479"/>
    <mergeCell ref="A480:C480"/>
    <mergeCell ref="E480:J480"/>
    <mergeCell ref="A481:J481"/>
    <mergeCell ref="G465:J465"/>
    <mergeCell ref="B415:J415"/>
    <mergeCell ref="B416:J416"/>
    <mergeCell ref="A418:C418"/>
    <mergeCell ref="E418:J418"/>
    <mergeCell ref="A419:C419"/>
    <mergeCell ref="E419:J419"/>
    <mergeCell ref="C471:E471"/>
    <mergeCell ref="G471:J471"/>
    <mergeCell ref="A420:C420"/>
    <mergeCell ref="E420:J420"/>
    <mergeCell ref="A421:C421"/>
    <mergeCell ref="E421:J421"/>
    <mergeCell ref="G464:J464"/>
    <mergeCell ref="B474:J474"/>
    <mergeCell ref="B475:J475"/>
    <mergeCell ref="A477:C477"/>
    <mergeCell ref="E477:J477"/>
    <mergeCell ref="C466:F466"/>
    <mergeCell ref="C468:J468"/>
    <mergeCell ref="C469:E469"/>
    <mergeCell ref="G469:J469"/>
    <mergeCell ref="C470:E470"/>
    <mergeCell ref="G470:J470"/>
    <mergeCell ref="C410:E410"/>
    <mergeCell ref="G410:J410"/>
    <mergeCell ref="C411:E411"/>
    <mergeCell ref="G411:J411"/>
    <mergeCell ref="C412:E412"/>
    <mergeCell ref="G412:J412"/>
    <mergeCell ref="A362:C362"/>
    <mergeCell ref="E362:J362"/>
    <mergeCell ref="G405:J405"/>
    <mergeCell ref="G406:J406"/>
    <mergeCell ref="C407:F407"/>
    <mergeCell ref="C409:J409"/>
    <mergeCell ref="C351:E351"/>
    <mergeCell ref="G351:J351"/>
    <mergeCell ref="A301:C301"/>
    <mergeCell ref="E301:J301"/>
    <mergeCell ref="A302:C302"/>
    <mergeCell ref="E302:J302"/>
    <mergeCell ref="A303:C303"/>
    <mergeCell ref="E303:J303"/>
    <mergeCell ref="B357:J357"/>
    <mergeCell ref="G346:J346"/>
    <mergeCell ref="G347:J347"/>
    <mergeCell ref="C348:F348"/>
    <mergeCell ref="C350:J350"/>
    <mergeCell ref="A359:C359"/>
    <mergeCell ref="E359:J359"/>
    <mergeCell ref="A360:C360"/>
    <mergeCell ref="E360:J360"/>
    <mergeCell ref="A361:C361"/>
    <mergeCell ref="E361:J361"/>
    <mergeCell ref="C352:E352"/>
    <mergeCell ref="G352:J352"/>
    <mergeCell ref="C353:E353"/>
    <mergeCell ref="G353:J353"/>
    <mergeCell ref="B356:J356"/>
    <mergeCell ref="C294:E294"/>
    <mergeCell ref="G294:J294"/>
    <mergeCell ref="B297:J297"/>
    <mergeCell ref="B298:J298"/>
    <mergeCell ref="A300:C300"/>
    <mergeCell ref="E300:J300"/>
    <mergeCell ref="C289:F289"/>
    <mergeCell ref="C291:J291"/>
    <mergeCell ref="C292:E292"/>
    <mergeCell ref="G292:J292"/>
    <mergeCell ref="C293:E293"/>
    <mergeCell ref="G293:J293"/>
    <mergeCell ref="C235:E235"/>
    <mergeCell ref="G235:J235"/>
    <mergeCell ref="A185:C185"/>
    <mergeCell ref="E185:J185"/>
    <mergeCell ref="G228:J228"/>
    <mergeCell ref="G229:J229"/>
    <mergeCell ref="C230:F230"/>
    <mergeCell ref="C232:J232"/>
    <mergeCell ref="A243:C243"/>
    <mergeCell ref="E243:J243"/>
    <mergeCell ref="C233:E233"/>
    <mergeCell ref="G233:J233"/>
    <mergeCell ref="C234:E234"/>
    <mergeCell ref="G234:J234"/>
    <mergeCell ref="A244:C244"/>
    <mergeCell ref="E244:J244"/>
    <mergeCell ref="G287:J287"/>
    <mergeCell ref="G288:J288"/>
    <mergeCell ref="B238:J238"/>
    <mergeCell ref="B239:J239"/>
    <mergeCell ref="A241:C241"/>
    <mergeCell ref="E241:J241"/>
    <mergeCell ref="A242:C242"/>
    <mergeCell ref="E242:J242"/>
    <mergeCell ref="B180:J180"/>
    <mergeCell ref="A182:C182"/>
    <mergeCell ref="E182:J182"/>
    <mergeCell ref="A183:C183"/>
    <mergeCell ref="E183:J183"/>
    <mergeCell ref="A184:C184"/>
    <mergeCell ref="E184:J184"/>
    <mergeCell ref="C175:E175"/>
    <mergeCell ref="G175:J175"/>
    <mergeCell ref="C176:E176"/>
    <mergeCell ref="G176:J176"/>
    <mergeCell ref="B179:J179"/>
    <mergeCell ref="C173:J173"/>
    <mergeCell ref="C174:E174"/>
    <mergeCell ref="G174:J174"/>
    <mergeCell ref="A124:C124"/>
    <mergeCell ref="E124:J124"/>
    <mergeCell ref="A125:C125"/>
    <mergeCell ref="E125:J125"/>
    <mergeCell ref="A126:C126"/>
    <mergeCell ref="E126:J126"/>
    <mergeCell ref="B61:J61"/>
    <mergeCell ref="B62:J62"/>
    <mergeCell ref="A64:C64"/>
    <mergeCell ref="E64:J64"/>
    <mergeCell ref="A65:C65"/>
    <mergeCell ref="E65:J65"/>
    <mergeCell ref="G169:J169"/>
    <mergeCell ref="G170:J170"/>
    <mergeCell ref="C171:F171"/>
    <mergeCell ref="B121:J121"/>
    <mergeCell ref="A123:C123"/>
    <mergeCell ref="E123:J123"/>
    <mergeCell ref="C112:F112"/>
    <mergeCell ref="C114:J114"/>
    <mergeCell ref="C115:E115"/>
    <mergeCell ref="G115:J115"/>
    <mergeCell ref="C116:E116"/>
    <mergeCell ref="G116:J116"/>
    <mergeCell ref="C117:E117"/>
    <mergeCell ref="G117:J117"/>
    <mergeCell ref="B120:J120"/>
    <mergeCell ref="E5:J5"/>
    <mergeCell ref="E6:J6"/>
    <mergeCell ref="E7:J7"/>
    <mergeCell ref="E8:J8"/>
    <mergeCell ref="B2:J2"/>
    <mergeCell ref="A5:C5"/>
    <mergeCell ref="A6:C6"/>
    <mergeCell ref="A7:C7"/>
    <mergeCell ref="A8:C8"/>
    <mergeCell ref="B3:J3"/>
    <mergeCell ref="A9:J9"/>
    <mergeCell ref="A68:J68"/>
    <mergeCell ref="A127:J127"/>
    <mergeCell ref="A186:J186"/>
    <mergeCell ref="A245:J245"/>
    <mergeCell ref="A304:J304"/>
    <mergeCell ref="A363:J363"/>
    <mergeCell ref="A422:J422"/>
    <mergeCell ref="G57:J57"/>
    <mergeCell ref="G58:J58"/>
    <mergeCell ref="C56:E56"/>
    <mergeCell ref="C57:E57"/>
    <mergeCell ref="C58:E58"/>
    <mergeCell ref="C55:J55"/>
    <mergeCell ref="G51:J51"/>
    <mergeCell ref="G52:J52"/>
    <mergeCell ref="C53:F53"/>
    <mergeCell ref="G56:J56"/>
    <mergeCell ref="A66:C66"/>
    <mergeCell ref="E66:J66"/>
    <mergeCell ref="A67:C67"/>
    <mergeCell ref="E67:J67"/>
    <mergeCell ref="G110:J110"/>
    <mergeCell ref="G111:J111"/>
  </mergeCells>
  <printOptions horizontalCentered="1"/>
  <pageMargins left="0.45" right="0.2" top="0.5" bottom="0.5" header="0.25" footer="0.25"/>
  <pageSetup paperSize="9" scale="83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DocumentMacroEnabled.12" shapeId="1057" r:id="rId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57" r:id="rId5"/>
      </mc:Fallback>
    </mc:AlternateContent>
    <mc:AlternateContent xmlns:mc="http://schemas.openxmlformats.org/markup-compatibility/2006">
      <mc:Choice Requires="x14">
        <oleObject progId="Word.DocumentMacroEnabled.12" shapeId="1058" r:id="rId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58" r:id="rId7"/>
      </mc:Fallback>
    </mc:AlternateContent>
    <mc:AlternateContent xmlns:mc="http://schemas.openxmlformats.org/markup-compatibility/2006">
      <mc:Choice Requires="x14">
        <oleObject progId="Word.DocumentMacroEnabled.12" shapeId="1059" r:id="rId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59" r:id="rId8"/>
      </mc:Fallback>
    </mc:AlternateContent>
    <mc:AlternateContent xmlns:mc="http://schemas.openxmlformats.org/markup-compatibility/2006">
      <mc:Choice Requires="x14">
        <oleObject progId="Word.DocumentMacroEnabled.12" shapeId="1060" r:id="rId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0" r:id="rId9"/>
      </mc:Fallback>
    </mc:AlternateContent>
    <mc:AlternateContent xmlns:mc="http://schemas.openxmlformats.org/markup-compatibility/2006">
      <mc:Choice Requires="x14">
        <oleObject progId="Word.DocumentMacroEnabled.12" shapeId="1061" r:id="rId10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1" r:id="rId10"/>
      </mc:Fallback>
    </mc:AlternateContent>
    <mc:AlternateContent xmlns:mc="http://schemas.openxmlformats.org/markup-compatibility/2006">
      <mc:Choice Requires="x14">
        <oleObject progId="Word.DocumentMacroEnabled.12" shapeId="1062" r:id="rId11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2" r:id="rId11"/>
      </mc:Fallback>
    </mc:AlternateContent>
    <mc:AlternateContent xmlns:mc="http://schemas.openxmlformats.org/markup-compatibility/2006">
      <mc:Choice Requires="x14">
        <oleObject progId="Word.DocumentMacroEnabled.12" shapeId="1063" r:id="rId12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3" r:id="rId12"/>
      </mc:Fallback>
    </mc:AlternateContent>
    <mc:AlternateContent xmlns:mc="http://schemas.openxmlformats.org/markup-compatibility/2006">
      <mc:Choice Requires="x14">
        <oleObject progId="Word.DocumentMacroEnabled.12" shapeId="1064" r:id="rId13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4" r:id="rId13"/>
      </mc:Fallback>
    </mc:AlternateContent>
    <mc:AlternateContent xmlns:mc="http://schemas.openxmlformats.org/markup-compatibility/2006">
      <mc:Choice Requires="x14">
        <oleObject progId="Word.DocumentMacroEnabled.12" shapeId="1065" r:id="rId14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5" r:id="rId14"/>
      </mc:Fallback>
    </mc:AlternateContent>
    <mc:AlternateContent xmlns:mc="http://schemas.openxmlformats.org/markup-compatibility/2006">
      <mc:Choice Requires="x14">
        <oleObject progId="Word.DocumentMacroEnabled.12" shapeId="1066" r:id="rId1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6" r:id="rId15"/>
      </mc:Fallback>
    </mc:AlternateContent>
    <mc:AlternateContent xmlns:mc="http://schemas.openxmlformats.org/markup-compatibility/2006">
      <mc:Choice Requires="x14">
        <oleObject progId="Word.DocumentMacroEnabled.12" shapeId="1067" r:id="rId16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7" r:id="rId16"/>
      </mc:Fallback>
    </mc:AlternateContent>
    <mc:AlternateContent xmlns:mc="http://schemas.openxmlformats.org/markup-compatibility/2006">
      <mc:Choice Requires="x14">
        <oleObject progId="Word.DocumentMacroEnabled.12" shapeId="1068" r:id="rId1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8" r:id="rId17"/>
      </mc:Fallback>
    </mc:AlternateContent>
    <mc:AlternateContent xmlns:mc="http://schemas.openxmlformats.org/markup-compatibility/2006">
      <mc:Choice Requires="x14">
        <oleObject progId="Word.DocumentMacroEnabled.12" shapeId="1069" r:id="rId1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69" r:id="rId18"/>
      </mc:Fallback>
    </mc:AlternateContent>
    <mc:AlternateContent xmlns:mc="http://schemas.openxmlformats.org/markup-compatibility/2006">
      <mc:Choice Requires="x14">
        <oleObject progId="Word.DocumentMacroEnabled.12" shapeId="1070" r:id="rId1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0" r:id="rId19"/>
      </mc:Fallback>
    </mc:AlternateContent>
    <mc:AlternateContent xmlns:mc="http://schemas.openxmlformats.org/markup-compatibility/2006">
      <mc:Choice Requires="x14">
        <oleObject progId="Word.DocumentMacroEnabled.12" shapeId="1071" r:id="rId20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1" r:id="rId20"/>
      </mc:Fallback>
    </mc:AlternateContent>
    <mc:AlternateContent xmlns:mc="http://schemas.openxmlformats.org/markup-compatibility/2006">
      <mc:Choice Requires="x14">
        <oleObject progId="Word.DocumentMacroEnabled.12" shapeId="1072" r:id="rId21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2" r:id="rId21"/>
      </mc:Fallback>
    </mc:AlternateContent>
    <mc:AlternateContent xmlns:mc="http://schemas.openxmlformats.org/markup-compatibility/2006">
      <mc:Choice Requires="x14">
        <oleObject progId="Word.DocumentMacroEnabled.12" shapeId="1073" r:id="rId22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3" r:id="rId22"/>
      </mc:Fallback>
    </mc:AlternateContent>
    <mc:AlternateContent xmlns:mc="http://schemas.openxmlformats.org/markup-compatibility/2006">
      <mc:Choice Requires="x14">
        <oleObject progId="Word.DocumentMacroEnabled.12" shapeId="1074" r:id="rId23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4" r:id="rId23"/>
      </mc:Fallback>
    </mc:AlternateContent>
    <mc:AlternateContent xmlns:mc="http://schemas.openxmlformats.org/markup-compatibility/2006">
      <mc:Choice Requires="x14">
        <oleObject progId="Word.DocumentMacroEnabled.12" shapeId="1075" r:id="rId24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5" r:id="rId24"/>
      </mc:Fallback>
    </mc:AlternateContent>
    <mc:AlternateContent xmlns:mc="http://schemas.openxmlformats.org/markup-compatibility/2006">
      <mc:Choice Requires="x14">
        <oleObject progId="Word.DocumentMacroEnabled.12" shapeId="1076" r:id="rId2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6" r:id="rId25"/>
      </mc:Fallback>
    </mc:AlternateContent>
    <mc:AlternateContent xmlns:mc="http://schemas.openxmlformats.org/markup-compatibility/2006">
      <mc:Choice Requires="x14">
        <oleObject progId="Word.DocumentMacroEnabled.12" shapeId="1077" r:id="rId26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7" r:id="rId26"/>
      </mc:Fallback>
    </mc:AlternateContent>
    <mc:AlternateContent xmlns:mc="http://schemas.openxmlformats.org/markup-compatibility/2006">
      <mc:Choice Requires="x14">
        <oleObject progId="Word.DocumentMacroEnabled.12" shapeId="1078" r:id="rId2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8" r:id="rId27"/>
      </mc:Fallback>
    </mc:AlternateContent>
    <mc:AlternateContent xmlns:mc="http://schemas.openxmlformats.org/markup-compatibility/2006">
      <mc:Choice Requires="x14">
        <oleObject progId="Word.DocumentMacroEnabled.12" shapeId="1079" r:id="rId2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79" r:id="rId28"/>
      </mc:Fallback>
    </mc:AlternateContent>
    <mc:AlternateContent xmlns:mc="http://schemas.openxmlformats.org/markup-compatibility/2006">
      <mc:Choice Requires="x14">
        <oleObject progId="Word.DocumentMacroEnabled.12" shapeId="1080" r:id="rId2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0" r:id="rId29"/>
      </mc:Fallback>
    </mc:AlternateContent>
    <mc:AlternateContent xmlns:mc="http://schemas.openxmlformats.org/markup-compatibility/2006">
      <mc:Choice Requires="x14">
        <oleObject progId="Word.DocumentMacroEnabled.12" shapeId="1081" r:id="rId30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1" r:id="rId30"/>
      </mc:Fallback>
    </mc:AlternateContent>
    <mc:AlternateContent xmlns:mc="http://schemas.openxmlformats.org/markup-compatibility/2006">
      <mc:Choice Requires="x14">
        <oleObject progId="Word.DocumentMacroEnabled.12" shapeId="1082" r:id="rId31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2" r:id="rId31"/>
      </mc:Fallback>
    </mc:AlternateContent>
    <mc:AlternateContent xmlns:mc="http://schemas.openxmlformats.org/markup-compatibility/2006">
      <mc:Choice Requires="x14">
        <oleObject progId="Word.DocumentMacroEnabled.12" shapeId="1083" r:id="rId32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3" r:id="rId32"/>
      </mc:Fallback>
    </mc:AlternateContent>
    <mc:AlternateContent xmlns:mc="http://schemas.openxmlformats.org/markup-compatibility/2006">
      <mc:Choice Requires="x14">
        <oleObject progId="Word.DocumentMacroEnabled.12" shapeId="1084" r:id="rId33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4" r:id="rId33"/>
      </mc:Fallback>
    </mc:AlternateContent>
    <mc:AlternateContent xmlns:mc="http://schemas.openxmlformats.org/markup-compatibility/2006">
      <mc:Choice Requires="x14">
        <oleObject progId="Word.DocumentMacroEnabled.12" shapeId="1085" r:id="rId34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5" r:id="rId34"/>
      </mc:Fallback>
    </mc:AlternateContent>
    <mc:AlternateContent xmlns:mc="http://schemas.openxmlformats.org/markup-compatibility/2006">
      <mc:Choice Requires="x14">
        <oleObject progId="Word.DocumentMacroEnabled.12" shapeId="1086" r:id="rId3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6" r:id="rId35"/>
      </mc:Fallback>
    </mc:AlternateContent>
    <mc:AlternateContent xmlns:mc="http://schemas.openxmlformats.org/markup-compatibility/2006">
      <mc:Choice Requires="x14">
        <oleObject progId="Word.DocumentMacroEnabled.12" shapeId="1087" r:id="rId36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7" r:id="rId36"/>
      </mc:Fallback>
    </mc:AlternateContent>
    <mc:AlternateContent xmlns:mc="http://schemas.openxmlformats.org/markup-compatibility/2006">
      <mc:Choice Requires="x14">
        <oleObject progId="Word.DocumentMacroEnabled.12" shapeId="1088" r:id="rId3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8" r:id="rId37"/>
      </mc:Fallback>
    </mc:AlternateContent>
    <mc:AlternateContent xmlns:mc="http://schemas.openxmlformats.org/markup-compatibility/2006">
      <mc:Choice Requires="x14">
        <oleObject progId="Word.DocumentMacroEnabled.12" shapeId="1089" r:id="rId3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89" r:id="rId38"/>
      </mc:Fallback>
    </mc:AlternateContent>
    <mc:AlternateContent xmlns:mc="http://schemas.openxmlformats.org/markup-compatibility/2006">
      <mc:Choice Requires="x14">
        <oleObject progId="Word.DocumentMacroEnabled.12" shapeId="1090" r:id="rId3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0" r:id="rId39"/>
      </mc:Fallback>
    </mc:AlternateContent>
    <mc:AlternateContent xmlns:mc="http://schemas.openxmlformats.org/markup-compatibility/2006">
      <mc:Choice Requires="x14">
        <oleObject progId="Word.DocumentMacroEnabled.12" shapeId="1091" r:id="rId40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1" r:id="rId40"/>
      </mc:Fallback>
    </mc:AlternateContent>
    <mc:AlternateContent xmlns:mc="http://schemas.openxmlformats.org/markup-compatibility/2006">
      <mc:Choice Requires="x14">
        <oleObject progId="Word.DocumentMacroEnabled.12" shapeId="1092" r:id="rId41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2" r:id="rId41"/>
      </mc:Fallback>
    </mc:AlternateContent>
    <mc:AlternateContent xmlns:mc="http://schemas.openxmlformats.org/markup-compatibility/2006">
      <mc:Choice Requires="x14">
        <oleObject progId="Word.DocumentMacroEnabled.12" shapeId="1093" r:id="rId42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3" r:id="rId42"/>
      </mc:Fallback>
    </mc:AlternateContent>
    <mc:AlternateContent xmlns:mc="http://schemas.openxmlformats.org/markup-compatibility/2006">
      <mc:Choice Requires="x14">
        <oleObject progId="Word.DocumentMacroEnabled.12" shapeId="1094" r:id="rId43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4" r:id="rId43"/>
      </mc:Fallback>
    </mc:AlternateContent>
    <mc:AlternateContent xmlns:mc="http://schemas.openxmlformats.org/markup-compatibility/2006">
      <mc:Choice Requires="x14">
        <oleObject progId="Word.DocumentMacroEnabled.12" shapeId="1095" r:id="rId44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5" r:id="rId44"/>
      </mc:Fallback>
    </mc:AlternateContent>
    <mc:AlternateContent xmlns:mc="http://schemas.openxmlformats.org/markup-compatibility/2006">
      <mc:Choice Requires="x14">
        <oleObject progId="Word.DocumentMacroEnabled.12" shapeId="1096" r:id="rId4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6" r:id="rId45"/>
      </mc:Fallback>
    </mc:AlternateContent>
    <mc:AlternateContent xmlns:mc="http://schemas.openxmlformats.org/markup-compatibility/2006">
      <mc:Choice Requires="x14">
        <oleObject progId="Word.DocumentMacroEnabled.12" shapeId="1097" r:id="rId46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7" r:id="rId46"/>
      </mc:Fallback>
    </mc:AlternateContent>
    <mc:AlternateContent xmlns:mc="http://schemas.openxmlformats.org/markup-compatibility/2006">
      <mc:Choice Requires="x14">
        <oleObject progId="Word.DocumentMacroEnabled.12" shapeId="1098" r:id="rId4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8" r:id="rId47"/>
      </mc:Fallback>
    </mc:AlternateContent>
    <mc:AlternateContent xmlns:mc="http://schemas.openxmlformats.org/markup-compatibility/2006">
      <mc:Choice Requires="x14">
        <oleObject progId="Word.DocumentMacroEnabled.12" shapeId="1099" r:id="rId4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099" r:id="rId48"/>
      </mc:Fallback>
    </mc:AlternateContent>
    <mc:AlternateContent xmlns:mc="http://schemas.openxmlformats.org/markup-compatibility/2006">
      <mc:Choice Requires="x14">
        <oleObject progId="Word.DocumentMacroEnabled.12" shapeId="1100" r:id="rId4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0" r:id="rId49"/>
      </mc:Fallback>
    </mc:AlternateContent>
    <mc:AlternateContent xmlns:mc="http://schemas.openxmlformats.org/markup-compatibility/2006">
      <mc:Choice Requires="x14">
        <oleObject progId="Word.DocumentMacroEnabled.12" shapeId="1101" r:id="rId50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1" r:id="rId50"/>
      </mc:Fallback>
    </mc:AlternateContent>
    <mc:AlternateContent xmlns:mc="http://schemas.openxmlformats.org/markup-compatibility/2006">
      <mc:Choice Requires="x14">
        <oleObject progId="Word.DocumentMacroEnabled.12" shapeId="1102" r:id="rId51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2" r:id="rId51"/>
      </mc:Fallback>
    </mc:AlternateContent>
    <mc:AlternateContent xmlns:mc="http://schemas.openxmlformats.org/markup-compatibility/2006">
      <mc:Choice Requires="x14">
        <oleObject progId="Word.DocumentMacroEnabled.12" shapeId="1103" r:id="rId52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3" r:id="rId52"/>
      </mc:Fallback>
    </mc:AlternateContent>
    <mc:AlternateContent xmlns:mc="http://schemas.openxmlformats.org/markup-compatibility/2006">
      <mc:Choice Requires="x14">
        <oleObject progId="Word.DocumentMacroEnabled.12" shapeId="1104" r:id="rId53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4" r:id="rId53"/>
      </mc:Fallback>
    </mc:AlternateContent>
    <mc:AlternateContent xmlns:mc="http://schemas.openxmlformats.org/markup-compatibility/2006">
      <mc:Choice Requires="x14">
        <oleObject progId="Word.DocumentMacroEnabled.12" shapeId="1105" r:id="rId54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5" r:id="rId54"/>
      </mc:Fallback>
    </mc:AlternateContent>
    <mc:AlternateContent xmlns:mc="http://schemas.openxmlformats.org/markup-compatibility/2006">
      <mc:Choice Requires="x14">
        <oleObject progId="Word.DocumentMacroEnabled.12" shapeId="1106" r:id="rId5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6" r:id="rId55"/>
      </mc:Fallback>
    </mc:AlternateContent>
    <mc:AlternateContent xmlns:mc="http://schemas.openxmlformats.org/markup-compatibility/2006">
      <mc:Choice Requires="x14">
        <oleObject progId="Word.DocumentMacroEnabled.12" shapeId="1107" r:id="rId56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7" r:id="rId56"/>
      </mc:Fallback>
    </mc:AlternateContent>
    <mc:AlternateContent xmlns:mc="http://schemas.openxmlformats.org/markup-compatibility/2006">
      <mc:Choice Requires="x14">
        <oleObject progId="Word.DocumentMacroEnabled.12" shapeId="1108" r:id="rId5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8" r:id="rId57"/>
      </mc:Fallback>
    </mc:AlternateContent>
    <mc:AlternateContent xmlns:mc="http://schemas.openxmlformats.org/markup-compatibility/2006">
      <mc:Choice Requires="x14">
        <oleObject progId="Word.DocumentMacroEnabled.12" shapeId="1109" r:id="rId5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09" r:id="rId58"/>
      </mc:Fallback>
    </mc:AlternateContent>
    <mc:AlternateContent xmlns:mc="http://schemas.openxmlformats.org/markup-compatibility/2006">
      <mc:Choice Requires="x14">
        <oleObject progId="Word.DocumentMacroEnabled.12" shapeId="1110" r:id="rId5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0" r:id="rId59"/>
      </mc:Fallback>
    </mc:AlternateContent>
    <mc:AlternateContent xmlns:mc="http://schemas.openxmlformats.org/markup-compatibility/2006">
      <mc:Choice Requires="x14">
        <oleObject progId="Word.DocumentMacroEnabled.12" shapeId="1111" r:id="rId60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1" r:id="rId60"/>
      </mc:Fallback>
    </mc:AlternateContent>
    <mc:AlternateContent xmlns:mc="http://schemas.openxmlformats.org/markup-compatibility/2006">
      <mc:Choice Requires="x14">
        <oleObject progId="Word.DocumentMacroEnabled.12" shapeId="1112" r:id="rId61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2" r:id="rId61"/>
      </mc:Fallback>
    </mc:AlternateContent>
    <mc:AlternateContent xmlns:mc="http://schemas.openxmlformats.org/markup-compatibility/2006">
      <mc:Choice Requires="x14">
        <oleObject progId="Word.DocumentMacroEnabled.12" shapeId="1113" r:id="rId62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3" r:id="rId62"/>
      </mc:Fallback>
    </mc:AlternateContent>
    <mc:AlternateContent xmlns:mc="http://schemas.openxmlformats.org/markup-compatibility/2006">
      <mc:Choice Requires="x14">
        <oleObject progId="Word.DocumentMacroEnabled.12" shapeId="1114" r:id="rId63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4" r:id="rId63"/>
      </mc:Fallback>
    </mc:AlternateContent>
    <mc:AlternateContent xmlns:mc="http://schemas.openxmlformats.org/markup-compatibility/2006">
      <mc:Choice Requires="x14">
        <oleObject progId="Word.DocumentMacroEnabled.12" shapeId="1115" r:id="rId64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5" r:id="rId64"/>
      </mc:Fallback>
    </mc:AlternateContent>
    <mc:AlternateContent xmlns:mc="http://schemas.openxmlformats.org/markup-compatibility/2006">
      <mc:Choice Requires="x14">
        <oleObject progId="Word.DocumentMacroEnabled.12" shapeId="1116" r:id="rId6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6" r:id="rId65"/>
      </mc:Fallback>
    </mc:AlternateContent>
    <mc:AlternateContent xmlns:mc="http://schemas.openxmlformats.org/markup-compatibility/2006">
      <mc:Choice Requires="x14">
        <oleObject progId="Word.DocumentMacroEnabled.12" shapeId="1117" r:id="rId66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7" r:id="rId66"/>
      </mc:Fallback>
    </mc:AlternateContent>
    <mc:AlternateContent xmlns:mc="http://schemas.openxmlformats.org/markup-compatibility/2006">
      <mc:Choice Requires="x14">
        <oleObject progId="Word.DocumentMacroEnabled.12" shapeId="1118" r:id="rId6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8" r:id="rId67"/>
      </mc:Fallback>
    </mc:AlternateContent>
    <mc:AlternateContent xmlns:mc="http://schemas.openxmlformats.org/markup-compatibility/2006">
      <mc:Choice Requires="x14">
        <oleObject progId="Word.DocumentMacroEnabled.12" shapeId="1119" r:id="rId6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19" r:id="rId68"/>
      </mc:Fallback>
    </mc:AlternateContent>
    <mc:AlternateContent xmlns:mc="http://schemas.openxmlformats.org/markup-compatibility/2006">
      <mc:Choice Requires="x14">
        <oleObject progId="Word.DocumentMacroEnabled.12" shapeId="1120" r:id="rId6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0" r:id="rId69"/>
      </mc:Fallback>
    </mc:AlternateContent>
    <mc:AlternateContent xmlns:mc="http://schemas.openxmlformats.org/markup-compatibility/2006">
      <mc:Choice Requires="x14">
        <oleObject progId="Word.DocumentMacroEnabled.12" shapeId="1121" r:id="rId70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1" r:id="rId70"/>
      </mc:Fallback>
    </mc:AlternateContent>
    <mc:AlternateContent xmlns:mc="http://schemas.openxmlformats.org/markup-compatibility/2006">
      <mc:Choice Requires="x14">
        <oleObject progId="Word.DocumentMacroEnabled.12" shapeId="1122" r:id="rId71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2" r:id="rId71"/>
      </mc:Fallback>
    </mc:AlternateContent>
    <mc:AlternateContent xmlns:mc="http://schemas.openxmlformats.org/markup-compatibility/2006">
      <mc:Choice Requires="x14">
        <oleObject progId="Word.DocumentMacroEnabled.12" shapeId="1123" r:id="rId72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3" r:id="rId72"/>
      </mc:Fallback>
    </mc:AlternateContent>
    <mc:AlternateContent xmlns:mc="http://schemas.openxmlformats.org/markup-compatibility/2006">
      <mc:Choice Requires="x14">
        <oleObject progId="Word.DocumentMacroEnabled.12" shapeId="1124" r:id="rId73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4" r:id="rId73"/>
      </mc:Fallback>
    </mc:AlternateContent>
    <mc:AlternateContent xmlns:mc="http://schemas.openxmlformats.org/markup-compatibility/2006">
      <mc:Choice Requires="x14">
        <oleObject progId="Word.DocumentMacroEnabled.12" shapeId="1125" r:id="rId74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5" r:id="rId74"/>
      </mc:Fallback>
    </mc:AlternateContent>
    <mc:AlternateContent xmlns:mc="http://schemas.openxmlformats.org/markup-compatibility/2006">
      <mc:Choice Requires="x14">
        <oleObject progId="Word.DocumentMacroEnabled.12" shapeId="1126" r:id="rId7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6" r:id="rId75"/>
      </mc:Fallback>
    </mc:AlternateContent>
    <mc:AlternateContent xmlns:mc="http://schemas.openxmlformats.org/markup-compatibility/2006">
      <mc:Choice Requires="x14">
        <oleObject progId="Word.DocumentMacroEnabled.12" shapeId="1127" r:id="rId76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7" r:id="rId76"/>
      </mc:Fallback>
    </mc:AlternateContent>
    <mc:AlternateContent xmlns:mc="http://schemas.openxmlformats.org/markup-compatibility/2006">
      <mc:Choice Requires="x14">
        <oleObject progId="Word.DocumentMacroEnabled.12" shapeId="1128" r:id="rId7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8" r:id="rId77"/>
      </mc:Fallback>
    </mc:AlternateContent>
    <mc:AlternateContent xmlns:mc="http://schemas.openxmlformats.org/markup-compatibility/2006">
      <mc:Choice Requires="x14">
        <oleObject progId="Word.DocumentMacroEnabled.12" shapeId="1129" r:id="rId7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29" r:id="rId78"/>
      </mc:Fallback>
    </mc:AlternateContent>
    <mc:AlternateContent xmlns:mc="http://schemas.openxmlformats.org/markup-compatibility/2006">
      <mc:Choice Requires="x14">
        <oleObject progId="Word.DocumentMacroEnabled.12" shapeId="1130" r:id="rId7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0" r:id="rId79"/>
      </mc:Fallback>
    </mc:AlternateContent>
    <mc:AlternateContent xmlns:mc="http://schemas.openxmlformats.org/markup-compatibility/2006">
      <mc:Choice Requires="x14">
        <oleObject progId="Word.DocumentMacroEnabled.12" shapeId="1131" r:id="rId80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1" r:id="rId80"/>
      </mc:Fallback>
    </mc:AlternateContent>
    <mc:AlternateContent xmlns:mc="http://schemas.openxmlformats.org/markup-compatibility/2006">
      <mc:Choice Requires="x14">
        <oleObject progId="Word.DocumentMacroEnabled.12" shapeId="1132" r:id="rId81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2" r:id="rId81"/>
      </mc:Fallback>
    </mc:AlternateContent>
    <mc:AlternateContent xmlns:mc="http://schemas.openxmlformats.org/markup-compatibility/2006">
      <mc:Choice Requires="x14">
        <oleObject progId="Word.DocumentMacroEnabled.12" shapeId="1133" r:id="rId82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3" r:id="rId82"/>
      </mc:Fallback>
    </mc:AlternateContent>
    <mc:AlternateContent xmlns:mc="http://schemas.openxmlformats.org/markup-compatibility/2006">
      <mc:Choice Requires="x14">
        <oleObject progId="Word.DocumentMacroEnabled.12" shapeId="1134" r:id="rId83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4" r:id="rId83"/>
      </mc:Fallback>
    </mc:AlternateContent>
    <mc:AlternateContent xmlns:mc="http://schemas.openxmlformats.org/markup-compatibility/2006">
      <mc:Choice Requires="x14">
        <oleObject progId="Word.DocumentMacroEnabled.12" shapeId="1135" r:id="rId84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5" r:id="rId84"/>
      </mc:Fallback>
    </mc:AlternateContent>
    <mc:AlternateContent xmlns:mc="http://schemas.openxmlformats.org/markup-compatibility/2006">
      <mc:Choice Requires="x14">
        <oleObject progId="Word.DocumentMacroEnabled.12" shapeId="1136" r:id="rId8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6" r:id="rId85"/>
      </mc:Fallback>
    </mc:AlternateContent>
    <mc:AlternateContent xmlns:mc="http://schemas.openxmlformats.org/markup-compatibility/2006">
      <mc:Choice Requires="x14">
        <oleObject progId="Word.DocumentMacroEnabled.12" shapeId="1137" r:id="rId86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7" r:id="rId86"/>
      </mc:Fallback>
    </mc:AlternateContent>
    <mc:AlternateContent xmlns:mc="http://schemas.openxmlformats.org/markup-compatibility/2006">
      <mc:Choice Requires="x14">
        <oleObject progId="Word.DocumentMacroEnabled.12" shapeId="1138" r:id="rId8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8" r:id="rId87"/>
      </mc:Fallback>
    </mc:AlternateContent>
    <mc:AlternateContent xmlns:mc="http://schemas.openxmlformats.org/markup-compatibility/2006">
      <mc:Choice Requires="x14">
        <oleObject progId="Word.DocumentMacroEnabled.12" shapeId="1139" r:id="rId8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39" r:id="rId88"/>
      </mc:Fallback>
    </mc:AlternateContent>
    <mc:AlternateContent xmlns:mc="http://schemas.openxmlformats.org/markup-compatibility/2006">
      <mc:Choice Requires="x14">
        <oleObject progId="Word.DocumentMacroEnabled.12" shapeId="1140" r:id="rId8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0" r:id="rId89"/>
      </mc:Fallback>
    </mc:AlternateContent>
    <mc:AlternateContent xmlns:mc="http://schemas.openxmlformats.org/markup-compatibility/2006">
      <mc:Choice Requires="x14">
        <oleObject progId="Word.DocumentMacroEnabled.12" shapeId="1141" r:id="rId90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1" r:id="rId90"/>
      </mc:Fallback>
    </mc:AlternateContent>
    <mc:AlternateContent xmlns:mc="http://schemas.openxmlformats.org/markup-compatibility/2006">
      <mc:Choice Requires="x14">
        <oleObject progId="Word.DocumentMacroEnabled.12" shapeId="1142" r:id="rId91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2" r:id="rId91"/>
      </mc:Fallback>
    </mc:AlternateContent>
    <mc:AlternateContent xmlns:mc="http://schemas.openxmlformats.org/markup-compatibility/2006">
      <mc:Choice Requires="x14">
        <oleObject progId="Word.DocumentMacroEnabled.12" shapeId="1143" r:id="rId92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3" r:id="rId92"/>
      </mc:Fallback>
    </mc:AlternateContent>
    <mc:AlternateContent xmlns:mc="http://schemas.openxmlformats.org/markup-compatibility/2006">
      <mc:Choice Requires="x14">
        <oleObject progId="Word.DocumentMacroEnabled.12" shapeId="1144" r:id="rId93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4" r:id="rId93"/>
      </mc:Fallback>
    </mc:AlternateContent>
    <mc:AlternateContent xmlns:mc="http://schemas.openxmlformats.org/markup-compatibility/2006">
      <mc:Choice Requires="x14">
        <oleObject progId="Word.DocumentMacroEnabled.12" shapeId="1145" r:id="rId94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5" r:id="rId94"/>
      </mc:Fallback>
    </mc:AlternateContent>
    <mc:AlternateContent xmlns:mc="http://schemas.openxmlformats.org/markup-compatibility/2006">
      <mc:Choice Requires="x14">
        <oleObject progId="Word.DocumentMacroEnabled.12" shapeId="1146" r:id="rId95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6" r:id="rId95"/>
      </mc:Fallback>
    </mc:AlternateContent>
    <mc:AlternateContent xmlns:mc="http://schemas.openxmlformats.org/markup-compatibility/2006">
      <mc:Choice Requires="x14">
        <oleObject progId="Word.DocumentMacroEnabled.12" shapeId="1147" r:id="rId96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7" r:id="rId96"/>
      </mc:Fallback>
    </mc:AlternateContent>
    <mc:AlternateContent xmlns:mc="http://schemas.openxmlformats.org/markup-compatibility/2006">
      <mc:Choice Requires="x14">
        <oleObject progId="Word.DocumentMacroEnabled.12" shapeId="1148" r:id="rId97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8" r:id="rId97"/>
      </mc:Fallback>
    </mc:AlternateContent>
    <mc:AlternateContent xmlns:mc="http://schemas.openxmlformats.org/markup-compatibility/2006">
      <mc:Choice Requires="x14">
        <oleObject progId="Word.DocumentMacroEnabled.12" shapeId="1149" r:id="rId98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49" r:id="rId98"/>
      </mc:Fallback>
    </mc:AlternateContent>
    <mc:AlternateContent xmlns:mc="http://schemas.openxmlformats.org/markup-compatibility/2006">
      <mc:Choice Requires="x14">
        <oleObject progId="Word.DocumentMacroEnabled.12" shapeId="1150" r:id="rId99">
          <objectPr defaultSize="0" autoPict="0" r:id="rId6">
            <anchor moveWithCells="1" sizeWithCells="1">
              <from>
                <xdr:col>0</xdr:col>
                <xdr:colOff>31750</xdr:colOff>
                <xdr:row>885</xdr:row>
                <xdr:rowOff>0</xdr:rowOff>
              </from>
              <to>
                <xdr:col>1</xdr:col>
                <xdr:colOff>863600</xdr:colOff>
                <xdr:row>885</xdr:row>
                <xdr:rowOff>0</xdr:rowOff>
              </to>
            </anchor>
          </objectPr>
        </oleObject>
      </mc:Choice>
      <mc:Fallback>
        <oleObject progId="Word.DocumentMacroEnabled.12" shapeId="1150" r:id="rId99"/>
      </mc:Fallback>
    </mc:AlternateContent>
    <mc:AlternateContent xmlns:mc="http://schemas.openxmlformats.org/markup-compatibility/2006">
      <mc:Choice Requires="x14">
        <oleObject progId="CorelDRAW.Graphic.12" shapeId="1167" r:id="rId100">
          <objectPr defaultSize="0" autoPict="0" r:id="rId101">
            <anchor moveWithCells="1" sizeWithCells="1">
              <from>
                <xdr:col>0</xdr:col>
                <xdr:colOff>0</xdr:colOff>
                <xdr:row>0</xdr:row>
                <xdr:rowOff>25400</xdr:rowOff>
              </from>
              <to>
                <xdr:col>1</xdr:col>
                <xdr:colOff>812800</xdr:colOff>
                <xdr:row>3</xdr:row>
                <xdr:rowOff>76200</xdr:rowOff>
              </to>
            </anchor>
          </objectPr>
        </oleObject>
      </mc:Choice>
      <mc:Fallback>
        <oleObject progId="CorelDRAW.Graphic.12" shapeId="1167" r:id="rId100"/>
      </mc:Fallback>
    </mc:AlternateContent>
    <mc:AlternateContent xmlns:mc="http://schemas.openxmlformats.org/markup-compatibility/2006">
      <mc:Choice Requires="x14">
        <oleObject progId="CorelDRAW.Graphic.12" shapeId="1168" r:id="rId102">
          <objectPr defaultSize="0" autoPict="0" r:id="rId101">
            <anchor moveWithCells="1" sizeWithCells="1">
              <from>
                <xdr:col>0</xdr:col>
                <xdr:colOff>0</xdr:colOff>
                <xdr:row>59</xdr:row>
                <xdr:rowOff>25400</xdr:rowOff>
              </from>
              <to>
                <xdr:col>1</xdr:col>
                <xdr:colOff>812800</xdr:colOff>
                <xdr:row>62</xdr:row>
                <xdr:rowOff>76200</xdr:rowOff>
              </to>
            </anchor>
          </objectPr>
        </oleObject>
      </mc:Choice>
      <mc:Fallback>
        <oleObject progId="CorelDRAW.Graphic.12" shapeId="1168" r:id="rId102"/>
      </mc:Fallback>
    </mc:AlternateContent>
    <mc:AlternateContent xmlns:mc="http://schemas.openxmlformats.org/markup-compatibility/2006">
      <mc:Choice Requires="x14">
        <oleObject progId="CorelDRAW.Graphic.12" shapeId="1169" r:id="rId103">
          <objectPr defaultSize="0" autoPict="0" r:id="rId101">
            <anchor moveWithCells="1" sizeWithCells="1">
              <from>
                <xdr:col>0</xdr:col>
                <xdr:colOff>0</xdr:colOff>
                <xdr:row>118</xdr:row>
                <xdr:rowOff>25400</xdr:rowOff>
              </from>
              <to>
                <xdr:col>1</xdr:col>
                <xdr:colOff>812800</xdr:colOff>
                <xdr:row>121</xdr:row>
                <xdr:rowOff>76200</xdr:rowOff>
              </to>
            </anchor>
          </objectPr>
        </oleObject>
      </mc:Choice>
      <mc:Fallback>
        <oleObject progId="CorelDRAW.Graphic.12" shapeId="1169" r:id="rId103"/>
      </mc:Fallback>
    </mc:AlternateContent>
    <mc:AlternateContent xmlns:mc="http://schemas.openxmlformats.org/markup-compatibility/2006">
      <mc:Choice Requires="x14">
        <oleObject progId="CorelDRAW.Graphic.12" shapeId="1170" r:id="rId104">
          <objectPr defaultSize="0" autoPict="0" r:id="rId101">
            <anchor moveWithCells="1" sizeWithCells="1">
              <from>
                <xdr:col>0</xdr:col>
                <xdr:colOff>0</xdr:colOff>
                <xdr:row>177</xdr:row>
                <xdr:rowOff>25400</xdr:rowOff>
              </from>
              <to>
                <xdr:col>1</xdr:col>
                <xdr:colOff>812800</xdr:colOff>
                <xdr:row>180</xdr:row>
                <xdr:rowOff>76200</xdr:rowOff>
              </to>
            </anchor>
          </objectPr>
        </oleObject>
      </mc:Choice>
      <mc:Fallback>
        <oleObject progId="CorelDRAW.Graphic.12" shapeId="1170" r:id="rId104"/>
      </mc:Fallback>
    </mc:AlternateContent>
    <mc:AlternateContent xmlns:mc="http://schemas.openxmlformats.org/markup-compatibility/2006">
      <mc:Choice Requires="x14">
        <oleObject progId="CorelDRAW.Graphic.12" shapeId="1171" r:id="rId105">
          <objectPr defaultSize="0" autoPict="0" r:id="rId101">
            <anchor moveWithCells="1" sizeWithCells="1">
              <from>
                <xdr:col>0</xdr:col>
                <xdr:colOff>0</xdr:colOff>
                <xdr:row>236</xdr:row>
                <xdr:rowOff>25400</xdr:rowOff>
              </from>
              <to>
                <xdr:col>1</xdr:col>
                <xdr:colOff>812800</xdr:colOff>
                <xdr:row>239</xdr:row>
                <xdr:rowOff>76200</xdr:rowOff>
              </to>
            </anchor>
          </objectPr>
        </oleObject>
      </mc:Choice>
      <mc:Fallback>
        <oleObject progId="CorelDRAW.Graphic.12" shapeId="1171" r:id="rId105"/>
      </mc:Fallback>
    </mc:AlternateContent>
    <mc:AlternateContent xmlns:mc="http://schemas.openxmlformats.org/markup-compatibility/2006">
      <mc:Choice Requires="x14">
        <oleObject progId="CorelDRAW.Graphic.12" shapeId="1172" r:id="rId106">
          <objectPr defaultSize="0" autoPict="0" r:id="rId101">
            <anchor moveWithCells="1" sizeWithCells="1">
              <from>
                <xdr:col>0</xdr:col>
                <xdr:colOff>0</xdr:colOff>
                <xdr:row>295</xdr:row>
                <xdr:rowOff>25400</xdr:rowOff>
              </from>
              <to>
                <xdr:col>1</xdr:col>
                <xdr:colOff>812800</xdr:colOff>
                <xdr:row>298</xdr:row>
                <xdr:rowOff>76200</xdr:rowOff>
              </to>
            </anchor>
          </objectPr>
        </oleObject>
      </mc:Choice>
      <mc:Fallback>
        <oleObject progId="CorelDRAW.Graphic.12" shapeId="1172" r:id="rId106"/>
      </mc:Fallback>
    </mc:AlternateContent>
    <mc:AlternateContent xmlns:mc="http://schemas.openxmlformats.org/markup-compatibility/2006">
      <mc:Choice Requires="x14">
        <oleObject progId="CorelDRAW.Graphic.12" shapeId="1173" r:id="rId107">
          <objectPr defaultSize="0" autoPict="0" r:id="rId101">
            <anchor moveWithCells="1" sizeWithCells="1">
              <from>
                <xdr:col>0</xdr:col>
                <xdr:colOff>0</xdr:colOff>
                <xdr:row>354</xdr:row>
                <xdr:rowOff>25400</xdr:rowOff>
              </from>
              <to>
                <xdr:col>1</xdr:col>
                <xdr:colOff>812800</xdr:colOff>
                <xdr:row>357</xdr:row>
                <xdr:rowOff>76200</xdr:rowOff>
              </to>
            </anchor>
          </objectPr>
        </oleObject>
      </mc:Choice>
      <mc:Fallback>
        <oleObject progId="CorelDRAW.Graphic.12" shapeId="1173" r:id="rId107"/>
      </mc:Fallback>
    </mc:AlternateContent>
    <mc:AlternateContent xmlns:mc="http://schemas.openxmlformats.org/markup-compatibility/2006">
      <mc:Choice Requires="x14">
        <oleObject progId="CorelDRAW.Graphic.12" shapeId="1174" r:id="rId108">
          <objectPr defaultSize="0" autoPict="0" r:id="rId101">
            <anchor moveWithCells="1" sizeWithCells="1">
              <from>
                <xdr:col>0</xdr:col>
                <xdr:colOff>0</xdr:colOff>
                <xdr:row>413</xdr:row>
                <xdr:rowOff>25400</xdr:rowOff>
              </from>
              <to>
                <xdr:col>1</xdr:col>
                <xdr:colOff>812800</xdr:colOff>
                <xdr:row>416</xdr:row>
                <xdr:rowOff>76200</xdr:rowOff>
              </to>
            </anchor>
          </objectPr>
        </oleObject>
      </mc:Choice>
      <mc:Fallback>
        <oleObject progId="CorelDRAW.Graphic.12" shapeId="1174" r:id="rId108"/>
      </mc:Fallback>
    </mc:AlternateContent>
    <mc:AlternateContent xmlns:mc="http://schemas.openxmlformats.org/markup-compatibility/2006">
      <mc:Choice Requires="x14">
        <oleObject progId="CorelDRAW.Graphic.12" shapeId="1175" r:id="rId109">
          <objectPr defaultSize="0" autoPict="0" r:id="rId101">
            <anchor moveWithCells="1" sizeWithCells="1">
              <from>
                <xdr:col>0</xdr:col>
                <xdr:colOff>0</xdr:colOff>
                <xdr:row>472</xdr:row>
                <xdr:rowOff>25400</xdr:rowOff>
              </from>
              <to>
                <xdr:col>1</xdr:col>
                <xdr:colOff>812800</xdr:colOff>
                <xdr:row>475</xdr:row>
                <xdr:rowOff>76200</xdr:rowOff>
              </to>
            </anchor>
          </objectPr>
        </oleObject>
      </mc:Choice>
      <mc:Fallback>
        <oleObject progId="CorelDRAW.Graphic.12" shapeId="1175" r:id="rId109"/>
      </mc:Fallback>
    </mc:AlternateContent>
    <mc:AlternateContent xmlns:mc="http://schemas.openxmlformats.org/markup-compatibility/2006">
      <mc:Choice Requires="x14">
        <oleObject progId="CorelDRAW.Graphic.12" shapeId="1176" r:id="rId110">
          <objectPr defaultSize="0" autoPict="0" r:id="rId101">
            <anchor moveWithCells="1" sizeWithCells="1">
              <from>
                <xdr:col>0</xdr:col>
                <xdr:colOff>0</xdr:colOff>
                <xdr:row>531</xdr:row>
                <xdr:rowOff>25400</xdr:rowOff>
              </from>
              <to>
                <xdr:col>1</xdr:col>
                <xdr:colOff>812800</xdr:colOff>
                <xdr:row>534</xdr:row>
                <xdr:rowOff>76200</xdr:rowOff>
              </to>
            </anchor>
          </objectPr>
        </oleObject>
      </mc:Choice>
      <mc:Fallback>
        <oleObject progId="CorelDRAW.Graphic.12" shapeId="1176" r:id="rId110"/>
      </mc:Fallback>
    </mc:AlternateContent>
    <mc:AlternateContent xmlns:mc="http://schemas.openxmlformats.org/markup-compatibility/2006">
      <mc:Choice Requires="x14">
        <oleObject progId="CorelDRAW.Graphic.12" shapeId="1177" r:id="rId111">
          <objectPr defaultSize="0" autoPict="0" r:id="rId101">
            <anchor moveWithCells="1" sizeWithCells="1">
              <from>
                <xdr:col>0</xdr:col>
                <xdr:colOff>0</xdr:colOff>
                <xdr:row>590</xdr:row>
                <xdr:rowOff>25400</xdr:rowOff>
              </from>
              <to>
                <xdr:col>1</xdr:col>
                <xdr:colOff>812800</xdr:colOff>
                <xdr:row>593</xdr:row>
                <xdr:rowOff>76200</xdr:rowOff>
              </to>
            </anchor>
          </objectPr>
        </oleObject>
      </mc:Choice>
      <mc:Fallback>
        <oleObject progId="CorelDRAW.Graphic.12" shapeId="1177" r:id="rId111"/>
      </mc:Fallback>
    </mc:AlternateContent>
    <mc:AlternateContent xmlns:mc="http://schemas.openxmlformats.org/markup-compatibility/2006">
      <mc:Choice Requires="x14">
        <oleObject progId="CorelDRAW.Graphic.12" shapeId="1178" r:id="rId112">
          <objectPr defaultSize="0" autoPict="0" r:id="rId101">
            <anchor moveWithCells="1" sizeWithCells="1">
              <from>
                <xdr:col>0</xdr:col>
                <xdr:colOff>0</xdr:colOff>
                <xdr:row>649</xdr:row>
                <xdr:rowOff>25400</xdr:rowOff>
              </from>
              <to>
                <xdr:col>1</xdr:col>
                <xdr:colOff>812800</xdr:colOff>
                <xdr:row>652</xdr:row>
                <xdr:rowOff>76200</xdr:rowOff>
              </to>
            </anchor>
          </objectPr>
        </oleObject>
      </mc:Choice>
      <mc:Fallback>
        <oleObject progId="CorelDRAW.Graphic.12" shapeId="1178" r:id="rId112"/>
      </mc:Fallback>
    </mc:AlternateContent>
    <mc:AlternateContent xmlns:mc="http://schemas.openxmlformats.org/markup-compatibility/2006">
      <mc:Choice Requires="x14">
        <oleObject progId="CorelDRAW.Graphic.12" shapeId="1179" r:id="rId113">
          <objectPr defaultSize="0" autoPict="0" r:id="rId101">
            <anchor moveWithCells="1" sizeWithCells="1">
              <from>
                <xdr:col>0</xdr:col>
                <xdr:colOff>0</xdr:colOff>
                <xdr:row>708</xdr:row>
                <xdr:rowOff>25400</xdr:rowOff>
              </from>
              <to>
                <xdr:col>1</xdr:col>
                <xdr:colOff>812800</xdr:colOff>
                <xdr:row>711</xdr:row>
                <xdr:rowOff>76200</xdr:rowOff>
              </to>
            </anchor>
          </objectPr>
        </oleObject>
      </mc:Choice>
      <mc:Fallback>
        <oleObject progId="CorelDRAW.Graphic.12" shapeId="1179" r:id="rId113"/>
      </mc:Fallback>
    </mc:AlternateContent>
    <mc:AlternateContent xmlns:mc="http://schemas.openxmlformats.org/markup-compatibility/2006">
      <mc:Choice Requires="x14">
        <oleObject progId="CorelDRAW.Graphic.12" shapeId="1180" r:id="rId114">
          <objectPr defaultSize="0" autoPict="0" r:id="rId101">
            <anchor moveWithCells="1" sizeWithCells="1">
              <from>
                <xdr:col>0</xdr:col>
                <xdr:colOff>0</xdr:colOff>
                <xdr:row>767</xdr:row>
                <xdr:rowOff>25400</xdr:rowOff>
              </from>
              <to>
                <xdr:col>1</xdr:col>
                <xdr:colOff>812800</xdr:colOff>
                <xdr:row>770</xdr:row>
                <xdr:rowOff>76200</xdr:rowOff>
              </to>
            </anchor>
          </objectPr>
        </oleObject>
      </mc:Choice>
      <mc:Fallback>
        <oleObject progId="CorelDRAW.Graphic.12" shapeId="1180" r:id="rId114"/>
      </mc:Fallback>
    </mc:AlternateContent>
    <mc:AlternateContent xmlns:mc="http://schemas.openxmlformats.org/markup-compatibility/2006">
      <mc:Choice Requires="x14">
        <oleObject progId="CorelDRAW.Graphic.12" shapeId="1181" r:id="rId115">
          <objectPr defaultSize="0" autoPict="0" r:id="rId101">
            <anchor moveWithCells="1" sizeWithCells="1">
              <from>
                <xdr:col>0</xdr:col>
                <xdr:colOff>0</xdr:colOff>
                <xdr:row>826</xdr:row>
                <xdr:rowOff>25400</xdr:rowOff>
              </from>
              <to>
                <xdr:col>1</xdr:col>
                <xdr:colOff>812800</xdr:colOff>
                <xdr:row>829</xdr:row>
                <xdr:rowOff>76200</xdr:rowOff>
              </to>
            </anchor>
          </objectPr>
        </oleObject>
      </mc:Choice>
      <mc:Fallback>
        <oleObject progId="CorelDRAW.Graphic.12" shapeId="1181" r:id="rId11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186"/>
  <sheetViews>
    <sheetView topLeftCell="B1" workbookViewId="0">
      <selection activeCell="M10" sqref="M10"/>
    </sheetView>
  </sheetViews>
  <sheetFormatPr defaultColWidth="9.36328125" defaultRowHeight="12.5" x14ac:dyDescent="0.25"/>
  <cols>
    <col min="1" max="1" width="4" style="25" bestFit="1" customWidth="1"/>
    <col min="2" max="2" width="38.54296875" style="25" customWidth="1"/>
    <col min="3" max="3" width="17.90625" style="25" customWidth="1"/>
    <col min="4" max="4" width="10.54296875" style="25" bestFit="1" customWidth="1"/>
    <col min="5" max="5" width="5.54296875" style="25" customWidth="1"/>
    <col min="6" max="6" width="4.54296875" style="25" bestFit="1" customWidth="1"/>
    <col min="7" max="7" width="6.36328125" style="25" bestFit="1" customWidth="1"/>
    <col min="8" max="8" width="6.6328125" style="21" customWidth="1"/>
    <col min="9" max="9" width="11.453125" style="21" bestFit="1" customWidth="1"/>
    <col min="10" max="10" width="9.36328125" style="25"/>
    <col min="11" max="11" width="9.36328125" style="64"/>
    <col min="12" max="16384" width="9.36328125" style="25"/>
  </cols>
  <sheetData>
    <row r="1" spans="1:15" x14ac:dyDescent="0.25">
      <c r="A1" s="46" t="s">
        <v>0</v>
      </c>
      <c r="B1" s="49" t="s">
        <v>5</v>
      </c>
      <c r="C1" s="49" t="s">
        <v>44</v>
      </c>
      <c r="D1" s="49" t="s">
        <v>8</v>
      </c>
      <c r="E1" s="49" t="s">
        <v>1</v>
      </c>
      <c r="F1" s="49" t="s">
        <v>2</v>
      </c>
      <c r="G1" s="49" t="s">
        <v>3</v>
      </c>
      <c r="H1" s="51" t="s">
        <v>4</v>
      </c>
      <c r="I1" s="51" t="s">
        <v>45</v>
      </c>
      <c r="N1" s="24"/>
      <c r="O1" s="24"/>
    </row>
    <row r="2" spans="1:15" x14ac:dyDescent="0.25">
      <c r="A2" s="48">
        <v>1</v>
      </c>
      <c r="B2" s="66"/>
      <c r="C2" s="66"/>
      <c r="D2" s="49"/>
      <c r="E2" s="50"/>
      <c r="F2" s="50"/>
      <c r="G2" s="66"/>
      <c r="H2" s="51">
        <f>SUM(E2:G2)</f>
        <v>0</v>
      </c>
      <c r="I2" s="67"/>
      <c r="K2" s="65"/>
      <c r="N2" s="24"/>
      <c r="O2" s="24"/>
    </row>
    <row r="3" spans="1:15" x14ac:dyDescent="0.25">
      <c r="A3" s="48">
        <v>2</v>
      </c>
      <c r="B3" s="66"/>
      <c r="C3" s="66"/>
      <c r="D3" s="49"/>
      <c r="E3" s="50"/>
      <c r="F3" s="50"/>
      <c r="G3" s="66"/>
      <c r="H3" s="51">
        <f t="shared" ref="H3:H66" si="0">SUM(E3:G3)</f>
        <v>0</v>
      </c>
      <c r="I3" s="67"/>
      <c r="K3" s="65"/>
      <c r="N3" s="24"/>
      <c r="O3" s="24"/>
    </row>
    <row r="4" spans="1:15" x14ac:dyDescent="0.25">
      <c r="A4" s="48">
        <v>3</v>
      </c>
      <c r="B4" s="66"/>
      <c r="C4" s="66"/>
      <c r="D4" s="49"/>
      <c r="E4" s="50"/>
      <c r="F4" s="50"/>
      <c r="G4" s="66"/>
      <c r="H4" s="51">
        <f t="shared" si="0"/>
        <v>0</v>
      </c>
      <c r="I4" s="67"/>
      <c r="K4" s="65"/>
      <c r="N4" s="24"/>
      <c r="O4" s="24"/>
    </row>
    <row r="5" spans="1:15" x14ac:dyDescent="0.25">
      <c r="A5" s="48">
        <v>4</v>
      </c>
      <c r="B5" s="66"/>
      <c r="C5" s="66"/>
      <c r="D5" s="49"/>
      <c r="E5" s="50"/>
      <c r="F5" s="50"/>
      <c r="G5" s="66"/>
      <c r="H5" s="51">
        <f t="shared" si="0"/>
        <v>0</v>
      </c>
      <c r="I5" s="67"/>
      <c r="K5" s="65"/>
      <c r="N5" s="24"/>
      <c r="O5" s="24"/>
    </row>
    <row r="6" spans="1:15" x14ac:dyDescent="0.25">
      <c r="A6" s="48">
        <v>5</v>
      </c>
      <c r="B6" s="66"/>
      <c r="C6" s="66"/>
      <c r="D6" s="49"/>
      <c r="E6" s="50"/>
      <c r="F6" s="50"/>
      <c r="G6" s="66"/>
      <c r="H6" s="51">
        <f t="shared" si="0"/>
        <v>0</v>
      </c>
      <c r="I6" s="67"/>
      <c r="K6" s="65"/>
      <c r="N6" s="24"/>
      <c r="O6" s="24"/>
    </row>
    <row r="7" spans="1:15" x14ac:dyDescent="0.25">
      <c r="A7" s="48">
        <v>6</v>
      </c>
      <c r="B7" s="66"/>
      <c r="C7" s="66"/>
      <c r="D7" s="49"/>
      <c r="E7" s="50"/>
      <c r="F7" s="50"/>
      <c r="G7" s="66"/>
      <c r="H7" s="51">
        <f t="shared" si="0"/>
        <v>0</v>
      </c>
      <c r="I7" s="67"/>
      <c r="K7" s="65"/>
      <c r="N7" s="24"/>
      <c r="O7" s="24"/>
    </row>
    <row r="8" spans="1:15" x14ac:dyDescent="0.25">
      <c r="A8" s="48">
        <v>7</v>
      </c>
      <c r="B8" s="66"/>
      <c r="C8" s="66"/>
      <c r="D8" s="49"/>
      <c r="E8" s="50"/>
      <c r="F8" s="50"/>
      <c r="G8" s="66"/>
      <c r="H8" s="51">
        <f t="shared" si="0"/>
        <v>0</v>
      </c>
      <c r="I8" s="67"/>
      <c r="K8" s="65"/>
      <c r="N8" s="24"/>
      <c r="O8" s="24"/>
    </row>
    <row r="9" spans="1:15" x14ac:dyDescent="0.25">
      <c r="A9" s="48">
        <v>8</v>
      </c>
      <c r="B9" s="66"/>
      <c r="C9" s="66"/>
      <c r="D9" s="49"/>
      <c r="E9" s="50"/>
      <c r="F9" s="50"/>
      <c r="G9" s="66"/>
      <c r="H9" s="51">
        <f t="shared" si="0"/>
        <v>0</v>
      </c>
      <c r="I9" s="67"/>
      <c r="K9" s="65"/>
      <c r="N9" s="24"/>
      <c r="O9" s="20"/>
    </row>
    <row r="10" spans="1:15" x14ac:dyDescent="0.25">
      <c r="A10" s="48">
        <v>9</v>
      </c>
      <c r="B10" s="66"/>
      <c r="C10" s="66"/>
      <c r="D10" s="49"/>
      <c r="E10" s="50"/>
      <c r="F10" s="50"/>
      <c r="G10" s="66"/>
      <c r="H10" s="51">
        <f t="shared" si="0"/>
        <v>0</v>
      </c>
      <c r="I10" s="67"/>
      <c r="K10" s="65"/>
      <c r="N10" s="24"/>
      <c r="O10" s="20"/>
    </row>
    <row r="11" spans="1:15" x14ac:dyDescent="0.25">
      <c r="A11" s="48">
        <v>10</v>
      </c>
      <c r="B11" s="66"/>
      <c r="C11" s="66"/>
      <c r="D11" s="49"/>
      <c r="E11" s="50"/>
      <c r="F11" s="50"/>
      <c r="G11" s="66"/>
      <c r="H11" s="51">
        <f t="shared" si="0"/>
        <v>0</v>
      </c>
      <c r="I11" s="67"/>
      <c r="K11" s="65"/>
    </row>
    <row r="12" spans="1:15" x14ac:dyDescent="0.25">
      <c r="A12" s="48">
        <v>11</v>
      </c>
      <c r="B12" s="66"/>
      <c r="C12" s="66"/>
      <c r="D12" s="49"/>
      <c r="E12" s="50"/>
      <c r="F12" s="50"/>
      <c r="G12" s="66"/>
      <c r="H12" s="51">
        <f t="shared" si="0"/>
        <v>0</v>
      </c>
      <c r="I12" s="67"/>
      <c r="K12" s="65"/>
    </row>
    <row r="13" spans="1:15" x14ac:dyDescent="0.25">
      <c r="A13" s="48">
        <v>12</v>
      </c>
      <c r="B13" s="66"/>
      <c r="C13" s="66"/>
      <c r="D13" s="49"/>
      <c r="E13" s="50"/>
      <c r="F13" s="50"/>
      <c r="G13" s="66"/>
      <c r="H13" s="51">
        <f t="shared" si="0"/>
        <v>0</v>
      </c>
      <c r="I13" s="67"/>
      <c r="K13" s="65"/>
    </row>
    <row r="14" spans="1:15" x14ac:dyDescent="0.25">
      <c r="A14" s="48">
        <v>13</v>
      </c>
      <c r="B14" s="66"/>
      <c r="C14" s="66"/>
      <c r="D14" s="49"/>
      <c r="E14" s="50"/>
      <c r="F14" s="50"/>
      <c r="G14" s="66"/>
      <c r="H14" s="51">
        <f t="shared" si="0"/>
        <v>0</v>
      </c>
      <c r="I14" s="67"/>
      <c r="K14" s="65"/>
    </row>
    <row r="15" spans="1:15" x14ac:dyDescent="0.25">
      <c r="A15" s="48">
        <v>14</v>
      </c>
      <c r="B15" s="66"/>
      <c r="C15" s="66"/>
      <c r="D15" s="49"/>
      <c r="E15" s="50"/>
      <c r="F15" s="50"/>
      <c r="G15" s="66"/>
      <c r="H15" s="51">
        <f t="shared" si="0"/>
        <v>0</v>
      </c>
      <c r="I15" s="67"/>
      <c r="K15" s="65"/>
    </row>
    <row r="16" spans="1:15" x14ac:dyDescent="0.25">
      <c r="A16" s="48">
        <v>15</v>
      </c>
      <c r="B16" s="66"/>
      <c r="C16" s="66"/>
      <c r="D16" s="49"/>
      <c r="E16" s="50"/>
      <c r="F16" s="50"/>
      <c r="G16" s="66"/>
      <c r="H16" s="51">
        <f t="shared" si="0"/>
        <v>0</v>
      </c>
      <c r="I16" s="67"/>
      <c r="K16" s="65"/>
    </row>
    <row r="17" spans="1:11" x14ac:dyDescent="0.25">
      <c r="A17" s="48">
        <v>16</v>
      </c>
      <c r="B17" s="66"/>
      <c r="C17" s="66"/>
      <c r="D17" s="49"/>
      <c r="E17" s="50"/>
      <c r="F17" s="50"/>
      <c r="G17" s="66"/>
      <c r="H17" s="51">
        <f t="shared" si="0"/>
        <v>0</v>
      </c>
      <c r="I17" s="67"/>
      <c r="K17" s="65"/>
    </row>
    <row r="18" spans="1:11" x14ac:dyDescent="0.25">
      <c r="A18" s="48">
        <v>17</v>
      </c>
      <c r="B18" s="66"/>
      <c r="C18" s="66"/>
      <c r="D18" s="49"/>
      <c r="E18" s="50"/>
      <c r="F18" s="50"/>
      <c r="G18" s="66"/>
      <c r="H18" s="51">
        <f t="shared" si="0"/>
        <v>0</v>
      </c>
      <c r="I18" s="67"/>
      <c r="K18" s="65"/>
    </row>
    <row r="19" spans="1:11" x14ac:dyDescent="0.25">
      <c r="A19" s="48">
        <v>18</v>
      </c>
      <c r="B19" s="66"/>
      <c r="C19" s="66"/>
      <c r="D19" s="49"/>
      <c r="E19" s="50"/>
      <c r="F19" s="50"/>
      <c r="G19" s="66"/>
      <c r="H19" s="51">
        <f t="shared" si="0"/>
        <v>0</v>
      </c>
      <c r="I19" s="67"/>
      <c r="K19" s="65"/>
    </row>
    <row r="20" spans="1:11" x14ac:dyDescent="0.25">
      <c r="A20" s="48">
        <v>19</v>
      </c>
      <c r="B20" s="66"/>
      <c r="C20" s="66"/>
      <c r="D20" s="49"/>
      <c r="E20" s="50"/>
      <c r="F20" s="50"/>
      <c r="G20" s="66"/>
      <c r="H20" s="51">
        <f t="shared" si="0"/>
        <v>0</v>
      </c>
      <c r="I20" s="67"/>
      <c r="K20" s="65"/>
    </row>
    <row r="21" spans="1:11" x14ac:dyDescent="0.25">
      <c r="A21" s="48">
        <v>20</v>
      </c>
      <c r="B21" s="66"/>
      <c r="C21" s="66"/>
      <c r="D21" s="49"/>
      <c r="E21" s="50"/>
      <c r="F21" s="50"/>
      <c r="G21" s="66"/>
      <c r="H21" s="51">
        <f t="shared" si="0"/>
        <v>0</v>
      </c>
      <c r="I21" s="67"/>
      <c r="K21" s="65"/>
    </row>
    <row r="22" spans="1:11" x14ac:dyDescent="0.25">
      <c r="A22" s="48">
        <v>21</v>
      </c>
      <c r="B22" s="66"/>
      <c r="C22" s="66"/>
      <c r="D22" s="49"/>
      <c r="E22" s="50"/>
      <c r="F22" s="50"/>
      <c r="G22" s="66"/>
      <c r="H22" s="51">
        <f t="shared" si="0"/>
        <v>0</v>
      </c>
      <c r="I22" s="67"/>
      <c r="K22" s="65"/>
    </row>
    <row r="23" spans="1:11" x14ac:dyDescent="0.25">
      <c r="A23" s="48">
        <v>22</v>
      </c>
      <c r="B23" s="66"/>
      <c r="C23" s="66"/>
      <c r="D23" s="49"/>
      <c r="E23" s="50"/>
      <c r="F23" s="50"/>
      <c r="G23" s="66"/>
      <c r="H23" s="51">
        <f t="shared" si="0"/>
        <v>0</v>
      </c>
      <c r="I23" s="67"/>
      <c r="K23" s="65"/>
    </row>
    <row r="24" spans="1:11" x14ac:dyDescent="0.25">
      <c r="A24" s="48">
        <v>23</v>
      </c>
      <c r="B24" s="66"/>
      <c r="C24" s="66"/>
      <c r="D24" s="49"/>
      <c r="E24" s="50"/>
      <c r="F24" s="50"/>
      <c r="G24" s="66"/>
      <c r="H24" s="51">
        <f t="shared" si="0"/>
        <v>0</v>
      </c>
      <c r="I24" s="67"/>
      <c r="K24" s="65"/>
    </row>
    <row r="25" spans="1:11" x14ac:dyDescent="0.25">
      <c r="A25" s="48">
        <v>24</v>
      </c>
      <c r="B25" s="66"/>
      <c r="C25" s="66"/>
      <c r="D25" s="49"/>
      <c r="E25" s="50"/>
      <c r="F25" s="50"/>
      <c r="G25" s="66"/>
      <c r="H25" s="51">
        <f t="shared" si="0"/>
        <v>0</v>
      </c>
      <c r="I25" s="67"/>
      <c r="K25" s="65"/>
    </row>
    <row r="26" spans="1:11" x14ac:dyDescent="0.25">
      <c r="A26" s="48">
        <v>25</v>
      </c>
      <c r="B26" s="66"/>
      <c r="C26" s="66"/>
      <c r="D26" s="49"/>
      <c r="E26" s="50"/>
      <c r="F26" s="50"/>
      <c r="G26" s="66"/>
      <c r="H26" s="51">
        <f t="shared" si="0"/>
        <v>0</v>
      </c>
      <c r="I26" s="67"/>
      <c r="K26" s="65"/>
    </row>
    <row r="27" spans="1:11" x14ac:dyDescent="0.25">
      <c r="A27" s="48">
        <v>26</v>
      </c>
      <c r="B27" s="66"/>
      <c r="C27" s="66"/>
      <c r="D27" s="49"/>
      <c r="E27" s="50"/>
      <c r="F27" s="50"/>
      <c r="G27" s="66"/>
      <c r="H27" s="51">
        <f t="shared" si="0"/>
        <v>0</v>
      </c>
      <c r="I27" s="67"/>
      <c r="K27" s="65"/>
    </row>
    <row r="28" spans="1:11" x14ac:dyDescent="0.25">
      <c r="A28" s="48">
        <v>27</v>
      </c>
      <c r="B28" s="66"/>
      <c r="C28" s="66"/>
      <c r="D28" s="49"/>
      <c r="E28" s="50"/>
      <c r="F28" s="50"/>
      <c r="G28" s="66"/>
      <c r="H28" s="51">
        <f t="shared" si="0"/>
        <v>0</v>
      </c>
      <c r="I28" s="67"/>
      <c r="K28" s="65"/>
    </row>
    <row r="29" spans="1:11" x14ac:dyDescent="0.25">
      <c r="A29" s="48">
        <v>28</v>
      </c>
      <c r="B29" s="66"/>
      <c r="C29" s="66"/>
      <c r="D29" s="49"/>
      <c r="E29" s="50"/>
      <c r="F29" s="50"/>
      <c r="G29" s="66"/>
      <c r="H29" s="51">
        <f t="shared" si="0"/>
        <v>0</v>
      </c>
      <c r="I29" s="67"/>
      <c r="K29" s="65"/>
    </row>
    <row r="30" spans="1:11" x14ac:dyDescent="0.25">
      <c r="A30" s="48">
        <v>29</v>
      </c>
      <c r="B30" s="66"/>
      <c r="C30" s="66"/>
      <c r="D30" s="49"/>
      <c r="E30" s="50"/>
      <c r="F30" s="50"/>
      <c r="G30" s="66"/>
      <c r="H30" s="51">
        <f t="shared" si="0"/>
        <v>0</v>
      </c>
      <c r="I30" s="67"/>
      <c r="K30" s="65"/>
    </row>
    <row r="31" spans="1:11" x14ac:dyDescent="0.25">
      <c r="A31" s="48">
        <v>30</v>
      </c>
      <c r="B31" s="66"/>
      <c r="C31" s="66"/>
      <c r="D31" s="49"/>
      <c r="E31" s="50"/>
      <c r="F31" s="50"/>
      <c r="G31" s="66"/>
      <c r="H31" s="51">
        <f t="shared" si="0"/>
        <v>0</v>
      </c>
      <c r="I31" s="67"/>
      <c r="K31" s="65"/>
    </row>
    <row r="32" spans="1:11" x14ac:dyDescent="0.25">
      <c r="A32" s="48">
        <v>31</v>
      </c>
      <c r="B32" s="66"/>
      <c r="C32" s="66"/>
      <c r="D32" s="49"/>
      <c r="E32" s="50"/>
      <c r="F32" s="50"/>
      <c r="G32" s="66"/>
      <c r="H32" s="51">
        <f t="shared" si="0"/>
        <v>0</v>
      </c>
      <c r="I32" s="67"/>
      <c r="K32" s="65"/>
    </row>
    <row r="33" spans="1:11" x14ac:dyDescent="0.25">
      <c r="A33" s="48">
        <v>32</v>
      </c>
      <c r="B33" s="66"/>
      <c r="C33" s="66"/>
      <c r="D33" s="49"/>
      <c r="E33" s="50"/>
      <c r="F33" s="50"/>
      <c r="G33" s="66"/>
      <c r="H33" s="51">
        <f t="shared" si="0"/>
        <v>0</v>
      </c>
      <c r="I33" s="67"/>
      <c r="K33" s="65"/>
    </row>
    <row r="34" spans="1:11" x14ac:dyDescent="0.25">
      <c r="A34" s="48">
        <v>33</v>
      </c>
      <c r="B34" s="66"/>
      <c r="C34" s="66"/>
      <c r="D34" s="49"/>
      <c r="E34" s="50"/>
      <c r="F34" s="50"/>
      <c r="G34" s="66"/>
      <c r="H34" s="51">
        <f t="shared" si="0"/>
        <v>0</v>
      </c>
      <c r="I34" s="67"/>
      <c r="K34" s="65"/>
    </row>
    <row r="35" spans="1:11" x14ac:dyDescent="0.25">
      <c r="A35" s="48">
        <v>34</v>
      </c>
      <c r="B35" s="66"/>
      <c r="C35" s="66"/>
      <c r="D35" s="49"/>
      <c r="E35" s="50"/>
      <c r="F35" s="50"/>
      <c r="G35" s="66"/>
      <c r="H35" s="51">
        <f t="shared" si="0"/>
        <v>0</v>
      </c>
      <c r="I35" s="67"/>
      <c r="K35" s="65"/>
    </row>
    <row r="36" spans="1:11" x14ac:dyDescent="0.25">
      <c r="A36" s="48">
        <v>35</v>
      </c>
      <c r="B36" s="66"/>
      <c r="C36" s="66"/>
      <c r="D36" s="49"/>
      <c r="E36" s="50"/>
      <c r="F36" s="50"/>
      <c r="G36" s="66"/>
      <c r="H36" s="51">
        <f t="shared" si="0"/>
        <v>0</v>
      </c>
      <c r="I36" s="67"/>
      <c r="K36" s="65"/>
    </row>
    <row r="37" spans="1:11" x14ac:dyDescent="0.25">
      <c r="A37" s="48">
        <v>36</v>
      </c>
      <c r="B37" s="66"/>
      <c r="C37" s="66"/>
      <c r="D37" s="49"/>
      <c r="E37" s="50"/>
      <c r="F37" s="50"/>
      <c r="G37" s="66"/>
      <c r="H37" s="51">
        <f t="shared" si="0"/>
        <v>0</v>
      </c>
      <c r="I37" s="67"/>
      <c r="K37" s="65"/>
    </row>
    <row r="38" spans="1:11" x14ac:dyDescent="0.25">
      <c r="A38" s="48">
        <v>37</v>
      </c>
      <c r="B38" s="66"/>
      <c r="C38" s="66"/>
      <c r="D38" s="49"/>
      <c r="E38" s="50"/>
      <c r="F38" s="50"/>
      <c r="G38" s="66"/>
      <c r="H38" s="51">
        <f t="shared" si="0"/>
        <v>0</v>
      </c>
      <c r="I38" s="67"/>
      <c r="K38" s="65"/>
    </row>
    <row r="39" spans="1:11" x14ac:dyDescent="0.25">
      <c r="A39" s="48">
        <v>38</v>
      </c>
      <c r="B39" s="66"/>
      <c r="C39" s="66"/>
      <c r="D39" s="49"/>
      <c r="E39" s="50"/>
      <c r="F39" s="50"/>
      <c r="G39" s="66"/>
      <c r="H39" s="51">
        <f t="shared" si="0"/>
        <v>0</v>
      </c>
      <c r="I39" s="67"/>
      <c r="K39" s="65"/>
    </row>
    <row r="40" spans="1:11" x14ac:dyDescent="0.25">
      <c r="A40" s="48">
        <v>39</v>
      </c>
      <c r="B40" s="66"/>
      <c r="C40" s="66"/>
      <c r="D40" s="49"/>
      <c r="E40" s="50"/>
      <c r="F40" s="50"/>
      <c r="G40" s="66"/>
      <c r="H40" s="51">
        <f t="shared" si="0"/>
        <v>0</v>
      </c>
      <c r="I40" s="67"/>
      <c r="K40" s="65"/>
    </row>
    <row r="41" spans="1:11" x14ac:dyDescent="0.25">
      <c r="A41" s="48">
        <v>40</v>
      </c>
      <c r="B41" s="66"/>
      <c r="C41" s="66"/>
      <c r="D41" s="49"/>
      <c r="E41" s="50"/>
      <c r="F41" s="50"/>
      <c r="G41" s="66"/>
      <c r="H41" s="51">
        <f t="shared" si="0"/>
        <v>0</v>
      </c>
      <c r="I41" s="67"/>
      <c r="K41" s="65"/>
    </row>
    <row r="42" spans="1:11" x14ac:dyDescent="0.25">
      <c r="A42" s="48">
        <v>41</v>
      </c>
      <c r="B42" s="66"/>
      <c r="C42" s="66"/>
      <c r="D42" s="49"/>
      <c r="E42" s="50"/>
      <c r="F42" s="50"/>
      <c r="G42" s="66"/>
      <c r="H42" s="51">
        <f t="shared" si="0"/>
        <v>0</v>
      </c>
      <c r="I42" s="67"/>
      <c r="K42" s="65"/>
    </row>
    <row r="43" spans="1:11" x14ac:dyDescent="0.25">
      <c r="A43" s="48">
        <v>42</v>
      </c>
      <c r="B43" s="66"/>
      <c r="C43" s="66"/>
      <c r="D43" s="49"/>
      <c r="E43" s="50"/>
      <c r="F43" s="50"/>
      <c r="G43" s="66"/>
      <c r="H43" s="51">
        <f t="shared" si="0"/>
        <v>0</v>
      </c>
      <c r="I43" s="67"/>
      <c r="K43" s="65"/>
    </row>
    <row r="44" spans="1:11" x14ac:dyDescent="0.25">
      <c r="A44" s="48">
        <v>43</v>
      </c>
      <c r="B44" s="66"/>
      <c r="C44" s="66"/>
      <c r="D44" s="49"/>
      <c r="E44" s="50"/>
      <c r="F44" s="50"/>
      <c r="G44" s="66"/>
      <c r="H44" s="51">
        <f t="shared" si="0"/>
        <v>0</v>
      </c>
      <c r="I44" s="67"/>
      <c r="K44" s="65"/>
    </row>
    <row r="45" spans="1:11" x14ac:dyDescent="0.25">
      <c r="A45" s="48">
        <v>44</v>
      </c>
      <c r="B45" s="66"/>
      <c r="C45" s="66"/>
      <c r="D45" s="49"/>
      <c r="E45" s="50"/>
      <c r="F45" s="50"/>
      <c r="G45" s="66"/>
      <c r="H45" s="51">
        <f t="shared" si="0"/>
        <v>0</v>
      </c>
      <c r="I45" s="67"/>
      <c r="K45" s="65"/>
    </row>
    <row r="46" spans="1:11" x14ac:dyDescent="0.25">
      <c r="A46" s="48">
        <v>45</v>
      </c>
      <c r="B46" s="66"/>
      <c r="C46" s="66"/>
      <c r="D46" s="49"/>
      <c r="E46" s="50"/>
      <c r="F46" s="50"/>
      <c r="G46" s="66"/>
      <c r="H46" s="51">
        <f t="shared" si="0"/>
        <v>0</v>
      </c>
      <c r="I46" s="67"/>
      <c r="K46" s="65"/>
    </row>
    <row r="47" spans="1:11" x14ac:dyDescent="0.25">
      <c r="A47" s="48">
        <v>46</v>
      </c>
      <c r="B47" s="66"/>
      <c r="C47" s="66"/>
      <c r="D47" s="49"/>
      <c r="E47" s="50"/>
      <c r="F47" s="50"/>
      <c r="G47" s="66"/>
      <c r="H47" s="51">
        <f t="shared" si="0"/>
        <v>0</v>
      </c>
      <c r="I47" s="67"/>
      <c r="K47" s="65"/>
    </row>
    <row r="48" spans="1:11" x14ac:dyDescent="0.25">
      <c r="A48" s="48">
        <v>47</v>
      </c>
      <c r="B48" s="66"/>
      <c r="C48" s="66"/>
      <c r="D48" s="49"/>
      <c r="E48" s="50"/>
      <c r="F48" s="50"/>
      <c r="G48" s="66"/>
      <c r="H48" s="51">
        <f t="shared" si="0"/>
        <v>0</v>
      </c>
      <c r="I48" s="67"/>
      <c r="K48" s="65"/>
    </row>
    <row r="49" spans="1:11" x14ac:dyDescent="0.25">
      <c r="A49" s="48">
        <v>48</v>
      </c>
      <c r="B49" s="66"/>
      <c r="C49" s="66"/>
      <c r="D49" s="49"/>
      <c r="E49" s="50"/>
      <c r="F49" s="50"/>
      <c r="G49" s="66"/>
      <c r="H49" s="51">
        <f t="shared" si="0"/>
        <v>0</v>
      </c>
      <c r="I49" s="67"/>
      <c r="K49" s="65"/>
    </row>
    <row r="50" spans="1:11" x14ac:dyDescent="0.25">
      <c r="A50" s="48">
        <v>49</v>
      </c>
      <c r="B50" s="66"/>
      <c r="C50" s="66"/>
      <c r="D50" s="49"/>
      <c r="E50" s="50"/>
      <c r="F50" s="50"/>
      <c r="G50" s="66"/>
      <c r="H50" s="51">
        <f t="shared" si="0"/>
        <v>0</v>
      </c>
      <c r="I50" s="67"/>
      <c r="K50" s="65"/>
    </row>
    <row r="51" spans="1:11" x14ac:dyDescent="0.25">
      <c r="A51" s="48">
        <v>50</v>
      </c>
      <c r="B51" s="66"/>
      <c r="C51" s="66"/>
      <c r="D51" s="49"/>
      <c r="E51" s="50"/>
      <c r="F51" s="50"/>
      <c r="G51" s="66"/>
      <c r="H51" s="51">
        <f t="shared" si="0"/>
        <v>0</v>
      </c>
      <c r="I51" s="67"/>
      <c r="K51" s="65"/>
    </row>
    <row r="52" spans="1:11" x14ac:dyDescent="0.25">
      <c r="A52" s="48">
        <v>51</v>
      </c>
      <c r="B52" s="66"/>
      <c r="C52" s="66"/>
      <c r="D52" s="49"/>
      <c r="E52" s="50"/>
      <c r="F52" s="50"/>
      <c r="G52" s="66"/>
      <c r="H52" s="51">
        <f t="shared" si="0"/>
        <v>0</v>
      </c>
      <c r="I52" s="67"/>
      <c r="K52" s="65"/>
    </row>
    <row r="53" spans="1:11" x14ac:dyDescent="0.25">
      <c r="A53" s="48">
        <v>52</v>
      </c>
      <c r="B53" s="66"/>
      <c r="C53" s="66"/>
      <c r="D53" s="49"/>
      <c r="E53" s="50"/>
      <c r="F53" s="50"/>
      <c r="G53" s="66"/>
      <c r="H53" s="51">
        <f t="shared" si="0"/>
        <v>0</v>
      </c>
      <c r="I53" s="67"/>
      <c r="K53" s="65"/>
    </row>
    <row r="54" spans="1:11" x14ac:dyDescent="0.25">
      <c r="A54" s="48">
        <v>53</v>
      </c>
      <c r="B54" s="66"/>
      <c r="C54" s="66"/>
      <c r="D54" s="49"/>
      <c r="E54" s="50"/>
      <c r="F54" s="50"/>
      <c r="G54" s="66"/>
      <c r="H54" s="51">
        <f t="shared" si="0"/>
        <v>0</v>
      </c>
      <c r="I54" s="67"/>
      <c r="K54" s="65"/>
    </row>
    <row r="55" spans="1:11" x14ac:dyDescent="0.25">
      <c r="A55" s="48">
        <v>54</v>
      </c>
      <c r="B55" s="66"/>
      <c r="C55" s="66"/>
      <c r="D55" s="49"/>
      <c r="E55" s="50"/>
      <c r="F55" s="50"/>
      <c r="G55" s="66"/>
      <c r="H55" s="51">
        <f t="shared" si="0"/>
        <v>0</v>
      </c>
      <c r="I55" s="67"/>
      <c r="K55" s="65"/>
    </row>
    <row r="56" spans="1:11" x14ac:dyDescent="0.25">
      <c r="A56" s="48">
        <v>55</v>
      </c>
      <c r="B56" s="66"/>
      <c r="C56" s="66"/>
      <c r="D56" s="49"/>
      <c r="E56" s="50"/>
      <c r="F56" s="50"/>
      <c r="G56" s="66"/>
      <c r="H56" s="51">
        <f t="shared" si="0"/>
        <v>0</v>
      </c>
      <c r="I56" s="67"/>
      <c r="K56" s="65"/>
    </row>
    <row r="57" spans="1:11" x14ac:dyDescent="0.25">
      <c r="A57" s="48">
        <v>56</v>
      </c>
      <c r="B57" s="66"/>
      <c r="C57" s="66"/>
      <c r="D57" s="49"/>
      <c r="E57" s="50"/>
      <c r="F57" s="50"/>
      <c r="G57" s="66"/>
      <c r="H57" s="51">
        <f t="shared" si="0"/>
        <v>0</v>
      </c>
      <c r="I57" s="67"/>
      <c r="K57" s="65"/>
    </row>
    <row r="58" spans="1:11" x14ac:dyDescent="0.25">
      <c r="A58" s="48">
        <v>57</v>
      </c>
      <c r="B58" s="66"/>
      <c r="C58" s="66"/>
      <c r="D58" s="49"/>
      <c r="E58" s="50"/>
      <c r="F58" s="50"/>
      <c r="G58" s="66"/>
      <c r="H58" s="51">
        <f t="shared" si="0"/>
        <v>0</v>
      </c>
      <c r="I58" s="67"/>
      <c r="K58" s="65"/>
    </row>
    <row r="59" spans="1:11" x14ac:dyDescent="0.25">
      <c r="A59" s="48">
        <v>58</v>
      </c>
      <c r="B59" s="66"/>
      <c r="C59" s="66"/>
      <c r="D59" s="49"/>
      <c r="E59" s="50"/>
      <c r="F59" s="50"/>
      <c r="G59" s="66"/>
      <c r="H59" s="51">
        <f t="shared" si="0"/>
        <v>0</v>
      </c>
      <c r="I59" s="67"/>
      <c r="K59" s="65"/>
    </row>
    <row r="60" spans="1:11" x14ac:dyDescent="0.25">
      <c r="A60" s="48">
        <v>59</v>
      </c>
      <c r="B60" s="66"/>
      <c r="C60" s="66"/>
      <c r="D60" s="49"/>
      <c r="E60" s="50"/>
      <c r="F60" s="50"/>
      <c r="G60" s="66"/>
      <c r="H60" s="51">
        <f t="shared" si="0"/>
        <v>0</v>
      </c>
      <c r="I60" s="67"/>
      <c r="K60" s="65"/>
    </row>
    <row r="61" spans="1:11" x14ac:dyDescent="0.25">
      <c r="A61" s="48">
        <v>60</v>
      </c>
      <c r="B61" s="66"/>
      <c r="C61" s="66"/>
      <c r="D61" s="49"/>
      <c r="E61" s="50"/>
      <c r="F61" s="50"/>
      <c r="G61" s="66"/>
      <c r="H61" s="51">
        <f t="shared" si="0"/>
        <v>0</v>
      </c>
      <c r="I61" s="67"/>
      <c r="K61" s="65"/>
    </row>
    <row r="62" spans="1:11" x14ac:dyDescent="0.25">
      <c r="A62" s="48">
        <v>61</v>
      </c>
      <c r="B62" s="66"/>
      <c r="C62" s="66"/>
      <c r="D62" s="49"/>
      <c r="E62" s="50"/>
      <c r="F62" s="50"/>
      <c r="G62" s="66"/>
      <c r="H62" s="51">
        <f t="shared" si="0"/>
        <v>0</v>
      </c>
      <c r="I62" s="67"/>
      <c r="K62" s="65"/>
    </row>
    <row r="63" spans="1:11" x14ac:dyDescent="0.25">
      <c r="A63" s="48">
        <v>62</v>
      </c>
      <c r="B63" s="66"/>
      <c r="C63" s="66"/>
      <c r="D63" s="49"/>
      <c r="E63" s="50"/>
      <c r="F63" s="50"/>
      <c r="G63" s="66"/>
      <c r="H63" s="51">
        <f t="shared" si="0"/>
        <v>0</v>
      </c>
      <c r="I63" s="67"/>
      <c r="K63" s="65"/>
    </row>
    <row r="64" spans="1:11" x14ac:dyDescent="0.25">
      <c r="A64" s="48">
        <v>63</v>
      </c>
      <c r="B64" s="66"/>
      <c r="C64" s="66"/>
      <c r="D64" s="49"/>
      <c r="E64" s="50"/>
      <c r="F64" s="50"/>
      <c r="G64" s="66"/>
      <c r="H64" s="51">
        <f t="shared" si="0"/>
        <v>0</v>
      </c>
      <c r="I64" s="67"/>
      <c r="K64" s="65"/>
    </row>
    <row r="65" spans="1:11" x14ac:dyDescent="0.25">
      <c r="A65" s="48">
        <v>64</v>
      </c>
      <c r="B65" s="66"/>
      <c r="C65" s="66"/>
      <c r="D65" s="49"/>
      <c r="E65" s="50"/>
      <c r="F65" s="50"/>
      <c r="G65" s="66"/>
      <c r="H65" s="51">
        <f t="shared" si="0"/>
        <v>0</v>
      </c>
      <c r="I65" s="67"/>
      <c r="K65" s="65"/>
    </row>
    <row r="66" spans="1:11" x14ac:dyDescent="0.25">
      <c r="A66" s="48">
        <v>65</v>
      </c>
      <c r="B66" s="66"/>
      <c r="C66" s="66"/>
      <c r="D66" s="49"/>
      <c r="E66" s="50"/>
      <c r="F66" s="50"/>
      <c r="G66" s="66"/>
      <c r="H66" s="51">
        <f t="shared" si="0"/>
        <v>0</v>
      </c>
      <c r="I66" s="67"/>
      <c r="K66" s="65"/>
    </row>
    <row r="67" spans="1:11" x14ac:dyDescent="0.25">
      <c r="A67" s="48">
        <v>66</v>
      </c>
      <c r="B67" s="66"/>
      <c r="C67" s="66"/>
      <c r="D67" s="49"/>
      <c r="E67" s="50"/>
      <c r="F67" s="50"/>
      <c r="G67" s="66"/>
      <c r="H67" s="51">
        <f t="shared" ref="H67:H130" si="1">SUM(E67:G67)</f>
        <v>0</v>
      </c>
      <c r="I67" s="67"/>
      <c r="K67" s="65"/>
    </row>
    <row r="68" spans="1:11" x14ac:dyDescent="0.25">
      <c r="A68" s="48">
        <v>67</v>
      </c>
      <c r="B68" s="66"/>
      <c r="C68" s="66"/>
      <c r="D68" s="49"/>
      <c r="E68" s="50"/>
      <c r="F68" s="50"/>
      <c r="G68" s="66"/>
      <c r="H68" s="51">
        <f t="shared" si="1"/>
        <v>0</v>
      </c>
      <c r="I68" s="67"/>
      <c r="K68" s="65"/>
    </row>
    <row r="69" spans="1:11" x14ac:dyDescent="0.25">
      <c r="A69" s="48">
        <v>68</v>
      </c>
      <c r="B69" s="66"/>
      <c r="C69" s="66"/>
      <c r="D69" s="49"/>
      <c r="E69" s="50"/>
      <c r="F69" s="50"/>
      <c r="G69" s="66"/>
      <c r="H69" s="51">
        <f t="shared" si="1"/>
        <v>0</v>
      </c>
      <c r="I69" s="67"/>
      <c r="K69" s="65"/>
    </row>
    <row r="70" spans="1:11" x14ac:dyDescent="0.25">
      <c r="A70" s="48">
        <v>69</v>
      </c>
      <c r="B70" s="66"/>
      <c r="C70" s="66"/>
      <c r="D70" s="49"/>
      <c r="E70" s="50"/>
      <c r="F70" s="50"/>
      <c r="G70" s="66"/>
      <c r="H70" s="51">
        <f t="shared" si="1"/>
        <v>0</v>
      </c>
      <c r="I70" s="67"/>
      <c r="K70" s="65"/>
    </row>
    <row r="71" spans="1:11" x14ac:dyDescent="0.25">
      <c r="A71" s="48">
        <v>70</v>
      </c>
      <c r="B71" s="66"/>
      <c r="C71" s="66"/>
      <c r="D71" s="49"/>
      <c r="E71" s="50"/>
      <c r="F71" s="50"/>
      <c r="G71" s="66"/>
      <c r="H71" s="51">
        <f t="shared" si="1"/>
        <v>0</v>
      </c>
      <c r="I71" s="67"/>
      <c r="K71" s="65"/>
    </row>
    <row r="72" spans="1:11" x14ac:dyDescent="0.25">
      <c r="A72" s="48">
        <v>71</v>
      </c>
      <c r="B72" s="66"/>
      <c r="C72" s="66"/>
      <c r="D72" s="49"/>
      <c r="E72" s="50"/>
      <c r="F72" s="50"/>
      <c r="G72" s="66"/>
      <c r="H72" s="51">
        <f t="shared" si="1"/>
        <v>0</v>
      </c>
      <c r="I72" s="67"/>
      <c r="K72" s="65"/>
    </row>
    <row r="73" spans="1:11" x14ac:dyDescent="0.25">
      <c r="A73" s="48">
        <v>72</v>
      </c>
      <c r="B73" s="66"/>
      <c r="C73" s="66"/>
      <c r="D73" s="49"/>
      <c r="E73" s="50"/>
      <c r="F73" s="50"/>
      <c r="G73" s="66"/>
      <c r="H73" s="51">
        <f t="shared" si="1"/>
        <v>0</v>
      </c>
      <c r="I73" s="67"/>
      <c r="K73" s="65"/>
    </row>
    <row r="74" spans="1:11" x14ac:dyDescent="0.25">
      <c r="A74" s="48">
        <v>73</v>
      </c>
      <c r="B74" s="66"/>
      <c r="C74" s="66"/>
      <c r="D74" s="49"/>
      <c r="E74" s="50"/>
      <c r="F74" s="50"/>
      <c r="G74" s="66"/>
      <c r="H74" s="51">
        <f t="shared" si="1"/>
        <v>0</v>
      </c>
      <c r="I74" s="67"/>
      <c r="K74" s="65"/>
    </row>
    <row r="75" spans="1:11" x14ac:dyDescent="0.25">
      <c r="A75" s="48">
        <v>74</v>
      </c>
      <c r="B75" s="66"/>
      <c r="C75" s="66"/>
      <c r="D75" s="49"/>
      <c r="E75" s="50"/>
      <c r="F75" s="50"/>
      <c r="G75" s="66"/>
      <c r="H75" s="51">
        <f t="shared" si="1"/>
        <v>0</v>
      </c>
      <c r="I75" s="67"/>
      <c r="K75" s="65"/>
    </row>
    <row r="76" spans="1:11" x14ac:dyDescent="0.25">
      <c r="A76" s="48">
        <v>75</v>
      </c>
      <c r="B76" s="66"/>
      <c r="C76" s="66"/>
      <c r="D76" s="49"/>
      <c r="E76" s="50"/>
      <c r="F76" s="50"/>
      <c r="G76" s="66"/>
      <c r="H76" s="51">
        <f t="shared" si="1"/>
        <v>0</v>
      </c>
      <c r="I76" s="67"/>
      <c r="K76" s="65"/>
    </row>
    <row r="77" spans="1:11" x14ac:dyDescent="0.25">
      <c r="A77" s="48">
        <v>76</v>
      </c>
      <c r="B77" s="66"/>
      <c r="C77" s="66"/>
      <c r="D77" s="49"/>
      <c r="E77" s="50"/>
      <c r="F77" s="50"/>
      <c r="G77" s="66"/>
      <c r="H77" s="51">
        <f t="shared" si="1"/>
        <v>0</v>
      </c>
      <c r="I77" s="67"/>
      <c r="K77" s="65"/>
    </row>
    <row r="78" spans="1:11" x14ac:dyDescent="0.25">
      <c r="A78" s="48">
        <v>77</v>
      </c>
      <c r="B78" s="66"/>
      <c r="C78" s="66"/>
      <c r="D78" s="49"/>
      <c r="E78" s="50"/>
      <c r="F78" s="50"/>
      <c r="G78" s="66"/>
      <c r="H78" s="51">
        <f t="shared" si="1"/>
        <v>0</v>
      </c>
      <c r="I78" s="67"/>
      <c r="K78" s="65"/>
    </row>
    <row r="79" spans="1:11" x14ac:dyDescent="0.25">
      <c r="A79" s="48">
        <v>78</v>
      </c>
      <c r="B79" s="66"/>
      <c r="C79" s="66"/>
      <c r="D79" s="49"/>
      <c r="E79" s="50"/>
      <c r="F79" s="50"/>
      <c r="G79" s="66"/>
      <c r="H79" s="51">
        <f t="shared" si="1"/>
        <v>0</v>
      </c>
      <c r="I79" s="67"/>
      <c r="K79" s="65"/>
    </row>
    <row r="80" spans="1:11" x14ac:dyDescent="0.25">
      <c r="A80" s="48">
        <v>79</v>
      </c>
      <c r="B80" s="66"/>
      <c r="C80" s="66"/>
      <c r="D80" s="49"/>
      <c r="E80" s="50"/>
      <c r="F80" s="50"/>
      <c r="G80" s="66"/>
      <c r="H80" s="51">
        <f t="shared" si="1"/>
        <v>0</v>
      </c>
      <c r="I80" s="67"/>
      <c r="K80" s="65"/>
    </row>
    <row r="81" spans="1:11" x14ac:dyDescent="0.25">
      <c r="A81" s="48">
        <v>80</v>
      </c>
      <c r="B81" s="66"/>
      <c r="C81" s="66"/>
      <c r="D81" s="49"/>
      <c r="E81" s="50"/>
      <c r="F81" s="50"/>
      <c r="G81" s="66"/>
      <c r="H81" s="51">
        <f t="shared" si="1"/>
        <v>0</v>
      </c>
      <c r="I81" s="67"/>
      <c r="K81" s="65"/>
    </row>
    <row r="82" spans="1:11" x14ac:dyDescent="0.25">
      <c r="A82" s="48">
        <v>81</v>
      </c>
      <c r="B82" s="66"/>
      <c r="C82" s="66"/>
      <c r="D82" s="49"/>
      <c r="E82" s="50"/>
      <c r="F82" s="50"/>
      <c r="G82" s="66"/>
      <c r="H82" s="51">
        <f t="shared" si="1"/>
        <v>0</v>
      </c>
      <c r="I82" s="67"/>
      <c r="K82" s="65"/>
    </row>
    <row r="83" spans="1:11" x14ac:dyDescent="0.25">
      <c r="A83" s="48">
        <v>82</v>
      </c>
      <c r="B83" s="66"/>
      <c r="C83" s="66"/>
      <c r="D83" s="49"/>
      <c r="E83" s="50"/>
      <c r="F83" s="50"/>
      <c r="G83" s="66"/>
      <c r="H83" s="51">
        <f t="shared" si="1"/>
        <v>0</v>
      </c>
      <c r="I83" s="67"/>
      <c r="K83" s="65"/>
    </row>
    <row r="84" spans="1:11" x14ac:dyDescent="0.25">
      <c r="A84" s="48">
        <v>83</v>
      </c>
      <c r="B84" s="66"/>
      <c r="C84" s="66"/>
      <c r="D84" s="49"/>
      <c r="E84" s="50"/>
      <c r="F84" s="50"/>
      <c r="G84" s="66"/>
      <c r="H84" s="51">
        <f t="shared" si="1"/>
        <v>0</v>
      </c>
      <c r="I84" s="67"/>
      <c r="K84" s="65"/>
    </row>
    <row r="85" spans="1:11" x14ac:dyDescent="0.25">
      <c r="A85" s="48">
        <v>84</v>
      </c>
      <c r="B85" s="66"/>
      <c r="C85" s="66"/>
      <c r="D85" s="49"/>
      <c r="E85" s="50"/>
      <c r="F85" s="50"/>
      <c r="G85" s="66"/>
      <c r="H85" s="51">
        <f t="shared" si="1"/>
        <v>0</v>
      </c>
      <c r="I85" s="67"/>
      <c r="K85" s="65"/>
    </row>
    <row r="86" spans="1:11" x14ac:dyDescent="0.25">
      <c r="A86" s="48">
        <v>85</v>
      </c>
      <c r="B86" s="66"/>
      <c r="C86" s="66"/>
      <c r="D86" s="49"/>
      <c r="E86" s="50"/>
      <c r="F86" s="50"/>
      <c r="G86" s="66"/>
      <c r="H86" s="51">
        <f t="shared" si="1"/>
        <v>0</v>
      </c>
      <c r="I86" s="67"/>
      <c r="K86" s="65"/>
    </row>
    <row r="87" spans="1:11" x14ac:dyDescent="0.25">
      <c r="A87" s="48">
        <v>86</v>
      </c>
      <c r="B87" s="66"/>
      <c r="C87" s="66"/>
      <c r="D87" s="49"/>
      <c r="E87" s="50"/>
      <c r="F87" s="50"/>
      <c r="G87" s="66"/>
      <c r="H87" s="51">
        <f t="shared" si="1"/>
        <v>0</v>
      </c>
      <c r="I87" s="67"/>
      <c r="K87" s="65"/>
    </row>
    <row r="88" spans="1:11" x14ac:dyDescent="0.25">
      <c r="A88" s="48">
        <v>87</v>
      </c>
      <c r="B88" s="66"/>
      <c r="C88" s="66"/>
      <c r="D88" s="49"/>
      <c r="E88" s="50"/>
      <c r="F88" s="50"/>
      <c r="G88" s="66"/>
      <c r="H88" s="51">
        <f t="shared" si="1"/>
        <v>0</v>
      </c>
      <c r="I88" s="67"/>
      <c r="K88" s="65"/>
    </row>
    <row r="89" spans="1:11" x14ac:dyDescent="0.25">
      <c r="A89" s="48">
        <v>88</v>
      </c>
      <c r="B89" s="66"/>
      <c r="C89" s="66"/>
      <c r="D89" s="49"/>
      <c r="E89" s="50"/>
      <c r="F89" s="50"/>
      <c r="G89" s="66"/>
      <c r="H89" s="51">
        <f t="shared" si="1"/>
        <v>0</v>
      </c>
      <c r="I89" s="67"/>
      <c r="K89" s="65"/>
    </row>
    <row r="90" spans="1:11" x14ac:dyDescent="0.25">
      <c r="A90" s="48">
        <v>89</v>
      </c>
      <c r="B90" s="66"/>
      <c r="C90" s="66"/>
      <c r="D90" s="49"/>
      <c r="E90" s="50"/>
      <c r="F90" s="50"/>
      <c r="G90" s="66"/>
      <c r="H90" s="51">
        <f t="shared" si="1"/>
        <v>0</v>
      </c>
      <c r="I90" s="67"/>
      <c r="K90" s="65"/>
    </row>
    <row r="91" spans="1:11" x14ac:dyDescent="0.25">
      <c r="A91" s="48">
        <v>90</v>
      </c>
      <c r="B91" s="66"/>
      <c r="C91" s="66"/>
      <c r="D91" s="49"/>
      <c r="E91" s="50"/>
      <c r="F91" s="50"/>
      <c r="G91" s="66"/>
      <c r="H91" s="51">
        <f t="shared" si="1"/>
        <v>0</v>
      </c>
      <c r="I91" s="67"/>
      <c r="K91" s="65"/>
    </row>
    <row r="92" spans="1:11" x14ac:dyDescent="0.25">
      <c r="A92" s="48">
        <v>91</v>
      </c>
      <c r="B92" s="66"/>
      <c r="C92" s="66"/>
      <c r="D92" s="49"/>
      <c r="E92" s="50"/>
      <c r="F92" s="50"/>
      <c r="G92" s="66"/>
      <c r="H92" s="51">
        <f t="shared" si="1"/>
        <v>0</v>
      </c>
      <c r="I92" s="67"/>
      <c r="K92" s="65"/>
    </row>
    <row r="93" spans="1:11" x14ac:dyDescent="0.25">
      <c r="A93" s="48">
        <v>92</v>
      </c>
      <c r="B93" s="66"/>
      <c r="C93" s="66"/>
      <c r="D93" s="49"/>
      <c r="E93" s="50"/>
      <c r="F93" s="50"/>
      <c r="G93" s="66"/>
      <c r="H93" s="51">
        <f t="shared" si="1"/>
        <v>0</v>
      </c>
      <c r="I93" s="67"/>
      <c r="K93" s="65"/>
    </row>
    <row r="94" spans="1:11" x14ac:dyDescent="0.25">
      <c r="A94" s="48">
        <v>93</v>
      </c>
      <c r="B94" s="66"/>
      <c r="C94" s="66"/>
      <c r="D94" s="49"/>
      <c r="E94" s="50"/>
      <c r="F94" s="50"/>
      <c r="G94" s="66"/>
      <c r="H94" s="51">
        <f t="shared" si="1"/>
        <v>0</v>
      </c>
      <c r="I94" s="67"/>
      <c r="K94" s="65"/>
    </row>
    <row r="95" spans="1:11" x14ac:dyDescent="0.25">
      <c r="A95" s="48">
        <v>94</v>
      </c>
      <c r="B95" s="66"/>
      <c r="C95" s="66"/>
      <c r="D95" s="49"/>
      <c r="E95" s="50"/>
      <c r="F95" s="50"/>
      <c r="G95" s="66"/>
      <c r="H95" s="51">
        <f t="shared" si="1"/>
        <v>0</v>
      </c>
      <c r="I95" s="67"/>
      <c r="K95" s="65"/>
    </row>
    <row r="96" spans="1:11" x14ac:dyDescent="0.25">
      <c r="A96" s="48">
        <v>95</v>
      </c>
      <c r="B96" s="66"/>
      <c r="C96" s="66"/>
      <c r="D96" s="49"/>
      <c r="E96" s="50"/>
      <c r="F96" s="50"/>
      <c r="G96" s="66"/>
      <c r="H96" s="51">
        <f t="shared" si="1"/>
        <v>0</v>
      </c>
      <c r="I96" s="67"/>
      <c r="K96" s="65"/>
    </row>
    <row r="97" spans="1:11" x14ac:dyDescent="0.25">
      <c r="A97" s="48">
        <v>96</v>
      </c>
      <c r="B97" s="66"/>
      <c r="C97" s="66"/>
      <c r="D97" s="49"/>
      <c r="E97" s="50"/>
      <c r="F97" s="50"/>
      <c r="G97" s="66"/>
      <c r="H97" s="51">
        <f t="shared" si="1"/>
        <v>0</v>
      </c>
      <c r="I97" s="67"/>
      <c r="K97" s="65"/>
    </row>
    <row r="98" spans="1:11" x14ac:dyDescent="0.25">
      <c r="A98" s="48">
        <v>97</v>
      </c>
      <c r="B98" s="66"/>
      <c r="C98" s="66"/>
      <c r="D98" s="49"/>
      <c r="E98" s="50"/>
      <c r="F98" s="50"/>
      <c r="G98" s="66"/>
      <c r="H98" s="51">
        <f t="shared" si="1"/>
        <v>0</v>
      </c>
      <c r="I98" s="67"/>
      <c r="K98" s="65"/>
    </row>
    <row r="99" spans="1:11" x14ac:dyDescent="0.25">
      <c r="A99" s="48">
        <v>98</v>
      </c>
      <c r="B99" s="66"/>
      <c r="C99" s="66"/>
      <c r="D99" s="49"/>
      <c r="E99" s="50"/>
      <c r="F99" s="50"/>
      <c r="G99" s="66"/>
      <c r="H99" s="51">
        <f t="shared" si="1"/>
        <v>0</v>
      </c>
      <c r="I99" s="67"/>
      <c r="K99" s="65"/>
    </row>
    <row r="100" spans="1:11" x14ac:dyDescent="0.25">
      <c r="A100" s="48">
        <v>99</v>
      </c>
      <c r="B100" s="66"/>
      <c r="C100" s="66"/>
      <c r="D100" s="49"/>
      <c r="E100" s="50"/>
      <c r="F100" s="50"/>
      <c r="G100" s="66"/>
      <c r="H100" s="51">
        <f t="shared" si="1"/>
        <v>0</v>
      </c>
      <c r="I100" s="67"/>
      <c r="K100" s="65"/>
    </row>
    <row r="101" spans="1:11" x14ac:dyDescent="0.25">
      <c r="A101" s="48">
        <v>100</v>
      </c>
      <c r="B101" s="66"/>
      <c r="C101" s="66"/>
      <c r="D101" s="49"/>
      <c r="E101" s="50"/>
      <c r="F101" s="50"/>
      <c r="G101" s="66"/>
      <c r="H101" s="51">
        <f t="shared" si="1"/>
        <v>0</v>
      </c>
      <c r="I101" s="67"/>
      <c r="K101" s="65"/>
    </row>
    <row r="102" spans="1:11" x14ac:dyDescent="0.25">
      <c r="A102" s="48">
        <v>101</v>
      </c>
      <c r="B102" s="66"/>
      <c r="C102" s="66"/>
      <c r="D102" s="49"/>
      <c r="E102" s="50"/>
      <c r="F102" s="50"/>
      <c r="G102" s="66"/>
      <c r="H102" s="51">
        <f t="shared" si="1"/>
        <v>0</v>
      </c>
      <c r="I102" s="67"/>
      <c r="K102" s="65"/>
    </row>
    <row r="103" spans="1:11" x14ac:dyDescent="0.25">
      <c r="A103" s="48">
        <v>102</v>
      </c>
      <c r="B103" s="66"/>
      <c r="C103" s="66"/>
      <c r="D103" s="49"/>
      <c r="E103" s="50"/>
      <c r="F103" s="50"/>
      <c r="G103" s="66"/>
      <c r="H103" s="51">
        <f t="shared" si="1"/>
        <v>0</v>
      </c>
      <c r="I103" s="67"/>
      <c r="K103" s="65"/>
    </row>
    <row r="104" spans="1:11" x14ac:dyDescent="0.25">
      <c r="A104" s="48">
        <v>103</v>
      </c>
      <c r="B104" s="66"/>
      <c r="C104" s="66"/>
      <c r="D104" s="49"/>
      <c r="E104" s="50"/>
      <c r="F104" s="50"/>
      <c r="G104" s="66"/>
      <c r="H104" s="51">
        <f t="shared" si="1"/>
        <v>0</v>
      </c>
      <c r="I104" s="67"/>
      <c r="K104" s="65"/>
    </row>
    <row r="105" spans="1:11" x14ac:dyDescent="0.25">
      <c r="A105" s="48">
        <v>104</v>
      </c>
      <c r="B105" s="66"/>
      <c r="C105" s="66"/>
      <c r="D105" s="49"/>
      <c r="E105" s="50"/>
      <c r="F105" s="50"/>
      <c r="G105" s="66"/>
      <c r="H105" s="51">
        <f t="shared" si="1"/>
        <v>0</v>
      </c>
      <c r="I105" s="67"/>
      <c r="K105" s="65"/>
    </row>
    <row r="106" spans="1:11" x14ac:dyDescent="0.25">
      <c r="A106" s="48">
        <v>105</v>
      </c>
      <c r="B106" s="66"/>
      <c r="C106" s="66"/>
      <c r="D106" s="49"/>
      <c r="E106" s="50"/>
      <c r="F106" s="50"/>
      <c r="G106" s="66"/>
      <c r="H106" s="51">
        <f t="shared" si="1"/>
        <v>0</v>
      </c>
      <c r="I106" s="67"/>
      <c r="K106" s="65"/>
    </row>
    <row r="107" spans="1:11" x14ac:dyDescent="0.25">
      <c r="A107" s="48">
        <v>106</v>
      </c>
      <c r="B107" s="66"/>
      <c r="C107" s="66"/>
      <c r="D107" s="49"/>
      <c r="E107" s="50"/>
      <c r="F107" s="50"/>
      <c r="G107" s="66"/>
      <c r="H107" s="51">
        <f t="shared" si="1"/>
        <v>0</v>
      </c>
      <c r="I107" s="67"/>
      <c r="K107" s="65"/>
    </row>
    <row r="108" spans="1:11" x14ac:dyDescent="0.25">
      <c r="A108" s="48">
        <v>107</v>
      </c>
      <c r="B108" s="66"/>
      <c r="C108" s="66"/>
      <c r="D108" s="49"/>
      <c r="E108" s="50"/>
      <c r="F108" s="50"/>
      <c r="G108" s="66"/>
      <c r="H108" s="51">
        <f t="shared" si="1"/>
        <v>0</v>
      </c>
      <c r="I108" s="67"/>
      <c r="K108" s="65"/>
    </row>
    <row r="109" spans="1:11" x14ac:dyDescent="0.25">
      <c r="A109" s="48">
        <v>108</v>
      </c>
      <c r="B109" s="66"/>
      <c r="C109" s="66"/>
      <c r="D109" s="49"/>
      <c r="E109" s="50"/>
      <c r="F109" s="50"/>
      <c r="G109" s="66"/>
      <c r="H109" s="51">
        <f t="shared" si="1"/>
        <v>0</v>
      </c>
      <c r="I109" s="67"/>
      <c r="K109" s="65"/>
    </row>
    <row r="110" spans="1:11" x14ac:dyDescent="0.25">
      <c r="A110" s="48">
        <v>109</v>
      </c>
      <c r="B110" s="66"/>
      <c r="C110" s="66"/>
      <c r="D110" s="49"/>
      <c r="E110" s="50"/>
      <c r="F110" s="50"/>
      <c r="G110" s="66"/>
      <c r="H110" s="51">
        <f t="shared" si="1"/>
        <v>0</v>
      </c>
      <c r="I110" s="67"/>
      <c r="K110" s="65"/>
    </row>
    <row r="111" spans="1:11" x14ac:dyDescent="0.25">
      <c r="A111" s="48">
        <v>110</v>
      </c>
      <c r="B111" s="66"/>
      <c r="C111" s="66"/>
      <c r="D111" s="49"/>
      <c r="E111" s="50"/>
      <c r="F111" s="50"/>
      <c r="G111" s="66"/>
      <c r="H111" s="51">
        <f t="shared" si="1"/>
        <v>0</v>
      </c>
      <c r="I111" s="67"/>
      <c r="K111" s="65"/>
    </row>
    <row r="112" spans="1:11" x14ac:dyDescent="0.25">
      <c r="A112" s="48">
        <v>111</v>
      </c>
      <c r="B112" s="66"/>
      <c r="C112" s="66"/>
      <c r="D112" s="49"/>
      <c r="E112" s="50"/>
      <c r="F112" s="50"/>
      <c r="G112" s="66"/>
      <c r="H112" s="51">
        <f t="shared" si="1"/>
        <v>0</v>
      </c>
      <c r="I112" s="67"/>
      <c r="K112" s="65"/>
    </row>
    <row r="113" spans="1:11" x14ac:dyDescent="0.25">
      <c r="A113" s="48">
        <v>112</v>
      </c>
      <c r="B113" s="66"/>
      <c r="C113" s="66"/>
      <c r="D113" s="49"/>
      <c r="E113" s="50"/>
      <c r="F113" s="50"/>
      <c r="G113" s="66"/>
      <c r="H113" s="51">
        <f t="shared" si="1"/>
        <v>0</v>
      </c>
      <c r="I113" s="67"/>
      <c r="K113" s="65"/>
    </row>
    <row r="114" spans="1:11" x14ac:dyDescent="0.25">
      <c r="A114" s="48">
        <v>113</v>
      </c>
      <c r="B114" s="66"/>
      <c r="C114" s="66"/>
      <c r="D114" s="49"/>
      <c r="E114" s="50"/>
      <c r="F114" s="50"/>
      <c r="G114" s="66"/>
      <c r="H114" s="51">
        <f t="shared" si="1"/>
        <v>0</v>
      </c>
      <c r="I114" s="67"/>
      <c r="K114" s="65"/>
    </row>
    <row r="115" spans="1:11" x14ac:dyDescent="0.25">
      <c r="A115" s="48">
        <v>114</v>
      </c>
      <c r="B115" s="66"/>
      <c r="C115" s="66"/>
      <c r="D115" s="49"/>
      <c r="E115" s="50"/>
      <c r="F115" s="50"/>
      <c r="G115" s="66"/>
      <c r="H115" s="51">
        <f t="shared" si="1"/>
        <v>0</v>
      </c>
      <c r="I115" s="67"/>
      <c r="K115" s="65"/>
    </row>
    <row r="116" spans="1:11" x14ac:dyDescent="0.25">
      <c r="A116" s="53"/>
      <c r="B116" s="54"/>
      <c r="C116" s="55"/>
      <c r="D116" s="49"/>
      <c r="E116" s="50"/>
      <c r="F116" s="50"/>
      <c r="G116" s="50"/>
      <c r="H116" s="51">
        <f t="shared" si="1"/>
        <v>0</v>
      </c>
      <c r="I116" s="67"/>
    </row>
    <row r="117" spans="1:11" x14ac:dyDescent="0.25">
      <c r="A117" s="53"/>
      <c r="B117" s="54"/>
      <c r="C117" s="55"/>
      <c r="D117" s="49"/>
      <c r="E117" s="50"/>
      <c r="F117" s="50"/>
      <c r="G117" s="50"/>
      <c r="H117" s="51">
        <f t="shared" si="1"/>
        <v>0</v>
      </c>
      <c r="I117" s="67"/>
    </row>
    <row r="118" spans="1:11" x14ac:dyDescent="0.25">
      <c r="A118" s="53"/>
      <c r="B118" s="54"/>
      <c r="C118" s="55"/>
      <c r="D118" s="49"/>
      <c r="E118" s="50"/>
      <c r="F118" s="50"/>
      <c r="G118" s="50"/>
      <c r="H118" s="51">
        <f t="shared" si="1"/>
        <v>0</v>
      </c>
      <c r="I118" s="67"/>
    </row>
    <row r="119" spans="1:11" x14ac:dyDescent="0.25">
      <c r="A119" s="53"/>
      <c r="B119" s="54"/>
      <c r="C119" s="55"/>
      <c r="D119" s="49"/>
      <c r="E119" s="50"/>
      <c r="F119" s="50"/>
      <c r="G119" s="50"/>
      <c r="H119" s="51">
        <f t="shared" si="1"/>
        <v>0</v>
      </c>
      <c r="I119" s="67"/>
    </row>
    <row r="120" spans="1:11" x14ac:dyDescent="0.25">
      <c r="A120" s="53"/>
      <c r="B120" s="54"/>
      <c r="C120" s="55"/>
      <c r="D120" s="49"/>
      <c r="E120" s="50"/>
      <c r="F120" s="50"/>
      <c r="G120" s="50"/>
      <c r="H120" s="51">
        <f t="shared" si="1"/>
        <v>0</v>
      </c>
      <c r="I120" s="67"/>
    </row>
    <row r="121" spans="1:11" x14ac:dyDescent="0.25">
      <c r="A121" s="53"/>
      <c r="B121" s="60"/>
      <c r="C121" s="61"/>
      <c r="D121" s="46"/>
      <c r="E121" s="63"/>
      <c r="F121" s="63"/>
      <c r="G121" s="63"/>
      <c r="H121" s="47">
        <f t="shared" si="1"/>
        <v>0</v>
      </c>
      <c r="I121" s="52"/>
    </row>
    <row r="122" spans="1:11" x14ac:dyDescent="0.25">
      <c r="A122" s="53"/>
      <c r="B122" s="54"/>
      <c r="C122" s="55"/>
      <c r="D122" s="46"/>
      <c r="E122" s="50"/>
      <c r="F122" s="50"/>
      <c r="G122" s="50"/>
      <c r="H122" s="47">
        <f t="shared" si="1"/>
        <v>0</v>
      </c>
      <c r="I122" s="52"/>
    </row>
    <row r="123" spans="1:11" x14ac:dyDescent="0.25">
      <c r="A123" s="53"/>
      <c r="B123" s="54"/>
      <c r="C123" s="55"/>
      <c r="D123" s="46"/>
      <c r="E123" s="50"/>
      <c r="F123" s="50"/>
      <c r="G123" s="50"/>
      <c r="H123" s="47">
        <f t="shared" si="1"/>
        <v>0</v>
      </c>
      <c r="I123" s="52"/>
    </row>
    <row r="124" spans="1:11" x14ac:dyDescent="0.25">
      <c r="A124" s="53"/>
      <c r="B124" s="54"/>
      <c r="C124" s="55"/>
      <c r="D124" s="46"/>
      <c r="E124" s="50"/>
      <c r="F124" s="50"/>
      <c r="G124" s="50"/>
      <c r="H124" s="47">
        <f t="shared" si="1"/>
        <v>0</v>
      </c>
      <c r="I124" s="52"/>
    </row>
    <row r="125" spans="1:11" x14ac:dyDescent="0.25">
      <c r="A125" s="53"/>
      <c r="B125" s="54"/>
      <c r="C125" s="55"/>
      <c r="D125" s="46"/>
      <c r="E125" s="50"/>
      <c r="F125" s="50"/>
      <c r="G125" s="50"/>
      <c r="H125" s="47">
        <f t="shared" si="1"/>
        <v>0</v>
      </c>
      <c r="I125" s="52"/>
    </row>
    <row r="126" spans="1:11" x14ac:dyDescent="0.25">
      <c r="A126" s="53"/>
      <c r="B126" s="56"/>
      <c r="C126" s="55"/>
      <c r="D126" s="46"/>
      <c r="E126" s="50"/>
      <c r="F126" s="50"/>
      <c r="G126" s="50"/>
      <c r="H126" s="47">
        <f t="shared" si="1"/>
        <v>0</v>
      </c>
      <c r="I126" s="52"/>
    </row>
    <row r="127" spans="1:11" x14ac:dyDescent="0.25">
      <c r="A127" s="53"/>
      <c r="B127" s="54"/>
      <c r="C127" s="55"/>
      <c r="D127" s="46"/>
      <c r="E127" s="50"/>
      <c r="F127" s="50"/>
      <c r="G127" s="50"/>
      <c r="H127" s="47">
        <f t="shared" si="1"/>
        <v>0</v>
      </c>
      <c r="I127" s="52"/>
    </row>
    <row r="128" spans="1:11" x14ac:dyDescent="0.25">
      <c r="A128" s="53"/>
      <c r="B128" s="54"/>
      <c r="C128" s="55"/>
      <c r="D128" s="46"/>
      <c r="E128" s="50"/>
      <c r="F128" s="50"/>
      <c r="G128" s="50"/>
      <c r="H128" s="47">
        <f t="shared" si="1"/>
        <v>0</v>
      </c>
      <c r="I128" s="52"/>
    </row>
    <row r="129" spans="1:9" x14ac:dyDescent="0.25">
      <c r="A129" s="53"/>
      <c r="B129" s="54"/>
      <c r="C129" s="55"/>
      <c r="D129" s="46"/>
      <c r="E129" s="50"/>
      <c r="F129" s="50"/>
      <c r="G129" s="50"/>
      <c r="H129" s="47">
        <f t="shared" si="1"/>
        <v>0</v>
      </c>
      <c r="I129" s="52"/>
    </row>
    <row r="130" spans="1:9" x14ac:dyDescent="0.25">
      <c r="A130" s="53"/>
      <c r="B130" s="54"/>
      <c r="C130" s="55"/>
      <c r="D130" s="46"/>
      <c r="E130" s="50"/>
      <c r="F130" s="50"/>
      <c r="G130" s="50"/>
      <c r="H130" s="47">
        <f t="shared" si="1"/>
        <v>0</v>
      </c>
      <c r="I130" s="52"/>
    </row>
    <row r="131" spans="1:9" x14ac:dyDescent="0.25">
      <c r="A131" s="53"/>
      <c r="B131" s="54"/>
      <c r="C131" s="55"/>
      <c r="D131" s="46"/>
      <c r="E131" s="50"/>
      <c r="F131" s="50"/>
      <c r="G131" s="50"/>
      <c r="H131" s="47">
        <f t="shared" ref="H131:H186" si="2">SUM(E131:G131)</f>
        <v>0</v>
      </c>
      <c r="I131" s="52"/>
    </row>
    <row r="132" spans="1:9" x14ac:dyDescent="0.25">
      <c r="A132" s="53"/>
      <c r="B132" s="54"/>
      <c r="C132" s="55"/>
      <c r="D132" s="46"/>
      <c r="E132" s="50"/>
      <c r="F132" s="50"/>
      <c r="G132" s="50"/>
      <c r="H132" s="47">
        <f t="shared" si="2"/>
        <v>0</v>
      </c>
      <c r="I132" s="52"/>
    </row>
    <row r="133" spans="1:9" x14ac:dyDescent="0.25">
      <c r="A133" s="53"/>
      <c r="B133" s="54"/>
      <c r="C133" s="55"/>
      <c r="D133" s="46"/>
      <c r="E133" s="50"/>
      <c r="F133" s="50"/>
      <c r="G133" s="50"/>
      <c r="H133" s="47">
        <f t="shared" si="2"/>
        <v>0</v>
      </c>
      <c r="I133" s="52"/>
    </row>
    <row r="134" spans="1:9" x14ac:dyDescent="0.25">
      <c r="A134" s="53"/>
      <c r="B134" s="54"/>
      <c r="C134" s="55"/>
      <c r="D134" s="46"/>
      <c r="E134" s="50"/>
      <c r="F134" s="50"/>
      <c r="G134" s="50"/>
      <c r="H134" s="47">
        <f t="shared" si="2"/>
        <v>0</v>
      </c>
      <c r="I134" s="52"/>
    </row>
    <row r="135" spans="1:9" x14ac:dyDescent="0.25">
      <c r="A135" s="53"/>
      <c r="B135" s="54"/>
      <c r="C135" s="55"/>
      <c r="D135" s="46"/>
      <c r="E135" s="50"/>
      <c r="F135" s="50"/>
      <c r="G135" s="50"/>
      <c r="H135" s="47">
        <f t="shared" si="2"/>
        <v>0</v>
      </c>
      <c r="I135" s="52"/>
    </row>
    <row r="136" spans="1:9" x14ac:dyDescent="0.25">
      <c r="A136" s="53"/>
      <c r="B136" s="54"/>
      <c r="C136" s="55"/>
      <c r="D136" s="46"/>
      <c r="E136" s="50"/>
      <c r="F136" s="50"/>
      <c r="G136" s="50"/>
      <c r="H136" s="47">
        <f t="shared" si="2"/>
        <v>0</v>
      </c>
      <c r="I136" s="52"/>
    </row>
    <row r="137" spans="1:9" x14ac:dyDescent="0.25">
      <c r="A137" s="53"/>
      <c r="B137" s="54"/>
      <c r="C137" s="55"/>
      <c r="D137" s="46"/>
      <c r="E137" s="50"/>
      <c r="F137" s="50"/>
      <c r="G137" s="50"/>
      <c r="H137" s="47">
        <f t="shared" si="2"/>
        <v>0</v>
      </c>
      <c r="I137" s="52"/>
    </row>
    <row r="138" spans="1:9" x14ac:dyDescent="0.25">
      <c r="A138" s="53"/>
      <c r="B138" s="54"/>
      <c r="C138" s="55"/>
      <c r="D138" s="46"/>
      <c r="E138" s="50"/>
      <c r="F138" s="50"/>
      <c r="G138" s="50"/>
      <c r="H138" s="47">
        <f t="shared" si="2"/>
        <v>0</v>
      </c>
      <c r="I138" s="52"/>
    </row>
    <row r="139" spans="1:9" x14ac:dyDescent="0.25">
      <c r="A139" s="53"/>
      <c r="B139" s="54"/>
      <c r="C139" s="55"/>
      <c r="D139" s="46"/>
      <c r="E139" s="50"/>
      <c r="F139" s="50"/>
      <c r="G139" s="50"/>
      <c r="H139" s="47">
        <f t="shared" si="2"/>
        <v>0</v>
      </c>
      <c r="I139" s="52"/>
    </row>
    <row r="140" spans="1:9" x14ac:dyDescent="0.25">
      <c r="A140" s="53"/>
      <c r="B140" s="54"/>
      <c r="C140" s="55"/>
      <c r="D140" s="46"/>
      <c r="E140" s="50"/>
      <c r="F140" s="50"/>
      <c r="G140" s="50"/>
      <c r="H140" s="47">
        <f t="shared" si="2"/>
        <v>0</v>
      </c>
      <c r="I140" s="52"/>
    </row>
    <row r="141" spans="1:9" x14ac:dyDescent="0.25">
      <c r="A141" s="53"/>
      <c r="B141" s="54"/>
      <c r="C141" s="55"/>
      <c r="D141" s="46"/>
      <c r="E141" s="50"/>
      <c r="F141" s="50"/>
      <c r="G141" s="50"/>
      <c r="H141" s="47">
        <f t="shared" si="2"/>
        <v>0</v>
      </c>
      <c r="I141" s="52"/>
    </row>
    <row r="142" spans="1:9" x14ac:dyDescent="0.25">
      <c r="A142" s="53"/>
      <c r="B142" s="54"/>
      <c r="C142" s="55"/>
      <c r="D142" s="46"/>
      <c r="E142" s="50"/>
      <c r="F142" s="50"/>
      <c r="G142" s="50"/>
      <c r="H142" s="47">
        <f t="shared" si="2"/>
        <v>0</v>
      </c>
      <c r="I142" s="52"/>
    </row>
    <row r="143" spans="1:9" x14ac:dyDescent="0.25">
      <c r="A143" s="53"/>
      <c r="B143" s="54"/>
      <c r="C143" s="55"/>
      <c r="D143" s="46"/>
      <c r="E143" s="50"/>
      <c r="F143" s="50"/>
      <c r="G143" s="50"/>
      <c r="H143" s="47">
        <f t="shared" si="2"/>
        <v>0</v>
      </c>
      <c r="I143" s="52"/>
    </row>
    <row r="144" spans="1:9" x14ac:dyDescent="0.25">
      <c r="A144" s="53"/>
      <c r="B144" s="54"/>
      <c r="C144" s="55"/>
      <c r="D144" s="46"/>
      <c r="E144" s="50"/>
      <c r="F144" s="50"/>
      <c r="G144" s="50"/>
      <c r="H144" s="47">
        <f t="shared" si="2"/>
        <v>0</v>
      </c>
      <c r="I144" s="52"/>
    </row>
    <row r="145" spans="1:9" x14ac:dyDescent="0.25">
      <c r="A145" s="53"/>
      <c r="B145" s="54"/>
      <c r="C145" s="55"/>
      <c r="D145" s="46"/>
      <c r="E145" s="50"/>
      <c r="F145" s="50"/>
      <c r="G145" s="50"/>
      <c r="H145" s="47">
        <f t="shared" si="2"/>
        <v>0</v>
      </c>
      <c r="I145" s="52"/>
    </row>
    <row r="146" spans="1:9" x14ac:dyDescent="0.25">
      <c r="A146" s="53"/>
      <c r="B146" s="54"/>
      <c r="C146" s="55"/>
      <c r="D146" s="46"/>
      <c r="E146" s="50"/>
      <c r="F146" s="50"/>
      <c r="G146" s="50"/>
      <c r="H146" s="47">
        <f t="shared" si="2"/>
        <v>0</v>
      </c>
      <c r="I146" s="52"/>
    </row>
    <row r="147" spans="1:9" x14ac:dyDescent="0.25">
      <c r="A147" s="53"/>
      <c r="B147" s="54"/>
      <c r="C147" s="55"/>
      <c r="D147" s="46"/>
      <c r="E147" s="50"/>
      <c r="F147" s="50"/>
      <c r="G147" s="50"/>
      <c r="H147" s="47">
        <f t="shared" si="2"/>
        <v>0</v>
      </c>
      <c r="I147" s="52"/>
    </row>
    <row r="148" spans="1:9" x14ac:dyDescent="0.25">
      <c r="A148" s="53"/>
      <c r="B148" s="54"/>
      <c r="C148" s="55"/>
      <c r="D148" s="46"/>
      <c r="E148" s="50"/>
      <c r="F148" s="50"/>
      <c r="G148" s="50"/>
      <c r="H148" s="47">
        <f t="shared" si="2"/>
        <v>0</v>
      </c>
      <c r="I148" s="52"/>
    </row>
    <row r="149" spans="1:9" x14ac:dyDescent="0.25">
      <c r="A149" s="53"/>
      <c r="B149" s="54"/>
      <c r="C149" s="55"/>
      <c r="D149" s="46"/>
      <c r="E149" s="50"/>
      <c r="F149" s="50"/>
      <c r="G149" s="50"/>
      <c r="H149" s="47">
        <f t="shared" si="2"/>
        <v>0</v>
      </c>
      <c r="I149" s="52"/>
    </row>
    <row r="150" spans="1:9" x14ac:dyDescent="0.25">
      <c r="A150" s="53"/>
      <c r="B150" s="56"/>
      <c r="C150" s="55"/>
      <c r="D150" s="46"/>
      <c r="E150" s="50"/>
      <c r="F150" s="50"/>
      <c r="G150" s="50"/>
      <c r="H150" s="47">
        <f t="shared" si="2"/>
        <v>0</v>
      </c>
      <c r="I150" s="52"/>
    </row>
    <row r="151" spans="1:9" x14ac:dyDescent="0.25">
      <c r="A151" s="53"/>
      <c r="B151" s="54"/>
      <c r="C151" s="55"/>
      <c r="D151" s="46"/>
      <c r="E151" s="50"/>
      <c r="F151" s="50"/>
      <c r="G151" s="50"/>
      <c r="H151" s="47">
        <f t="shared" si="2"/>
        <v>0</v>
      </c>
      <c r="I151" s="52"/>
    </row>
    <row r="152" spans="1:9" x14ac:dyDescent="0.25">
      <c r="A152" s="53"/>
      <c r="B152" s="54"/>
      <c r="C152" s="55"/>
      <c r="D152" s="46"/>
      <c r="E152" s="50"/>
      <c r="F152" s="50"/>
      <c r="G152" s="50"/>
      <c r="H152" s="47">
        <f t="shared" si="2"/>
        <v>0</v>
      </c>
      <c r="I152" s="52"/>
    </row>
    <row r="153" spans="1:9" x14ac:dyDescent="0.25">
      <c r="A153" s="53"/>
      <c r="B153" s="54"/>
      <c r="C153" s="55"/>
      <c r="D153" s="46"/>
      <c r="E153" s="50"/>
      <c r="F153" s="50"/>
      <c r="G153" s="50"/>
      <c r="H153" s="47">
        <f t="shared" si="2"/>
        <v>0</v>
      </c>
      <c r="I153" s="52"/>
    </row>
    <row r="154" spans="1:9" x14ac:dyDescent="0.25">
      <c r="A154" s="53"/>
      <c r="B154" s="54"/>
      <c r="C154" s="55"/>
      <c r="D154" s="46"/>
      <c r="E154" s="50"/>
      <c r="F154" s="50"/>
      <c r="G154" s="50"/>
      <c r="H154" s="47">
        <f t="shared" si="2"/>
        <v>0</v>
      </c>
      <c r="I154" s="52"/>
    </row>
    <row r="155" spans="1:9" x14ac:dyDescent="0.25">
      <c r="A155" s="53"/>
      <c r="B155" s="54"/>
      <c r="C155" s="55"/>
      <c r="D155" s="46"/>
      <c r="E155" s="50"/>
      <c r="F155" s="50"/>
      <c r="G155" s="50"/>
      <c r="H155" s="47">
        <f t="shared" si="2"/>
        <v>0</v>
      </c>
      <c r="I155" s="52"/>
    </row>
    <row r="156" spans="1:9" x14ac:dyDescent="0.25">
      <c r="A156" s="53"/>
      <c r="B156" s="57"/>
      <c r="C156" s="58"/>
      <c r="D156" s="46"/>
      <c r="E156" s="50"/>
      <c r="F156" s="50"/>
      <c r="G156" s="50"/>
      <c r="H156" s="47">
        <f t="shared" si="2"/>
        <v>0</v>
      </c>
      <c r="I156" s="52"/>
    </row>
    <row r="157" spans="1:9" x14ac:dyDescent="0.25">
      <c r="A157" s="53"/>
      <c r="B157" s="54"/>
      <c r="C157" s="55"/>
      <c r="D157" s="46"/>
      <c r="E157" s="50"/>
      <c r="F157" s="50"/>
      <c r="G157" s="50"/>
      <c r="H157" s="47">
        <f t="shared" si="2"/>
        <v>0</v>
      </c>
      <c r="I157" s="52"/>
    </row>
    <row r="158" spans="1:9" x14ac:dyDescent="0.25">
      <c r="A158" s="53"/>
      <c r="B158" s="54"/>
      <c r="C158" s="55"/>
      <c r="D158" s="46"/>
      <c r="E158" s="50"/>
      <c r="F158" s="50"/>
      <c r="G158" s="50"/>
      <c r="H158" s="47">
        <f t="shared" si="2"/>
        <v>0</v>
      </c>
      <c r="I158" s="52"/>
    </row>
    <row r="159" spans="1:9" x14ac:dyDescent="0.25">
      <c r="A159" s="53"/>
      <c r="B159" s="54"/>
      <c r="C159" s="55"/>
      <c r="D159" s="46"/>
      <c r="E159" s="50"/>
      <c r="F159" s="50"/>
      <c r="G159" s="50"/>
      <c r="H159" s="47">
        <f t="shared" si="2"/>
        <v>0</v>
      </c>
      <c r="I159" s="52"/>
    </row>
    <row r="160" spans="1:9" x14ac:dyDescent="0.25">
      <c r="A160" s="53"/>
      <c r="B160" s="54"/>
      <c r="C160" s="55"/>
      <c r="D160" s="46"/>
      <c r="E160" s="50"/>
      <c r="F160" s="50"/>
      <c r="G160" s="50"/>
      <c r="H160" s="47">
        <f t="shared" si="2"/>
        <v>0</v>
      </c>
      <c r="I160" s="52"/>
    </row>
    <row r="161" spans="1:9" x14ac:dyDescent="0.25">
      <c r="A161" s="53"/>
      <c r="B161" s="54"/>
      <c r="C161" s="55"/>
      <c r="D161" s="46"/>
      <c r="E161" s="50"/>
      <c r="F161" s="50"/>
      <c r="G161" s="50"/>
      <c r="H161" s="47">
        <f t="shared" si="2"/>
        <v>0</v>
      </c>
      <c r="I161" s="52"/>
    </row>
    <row r="162" spans="1:9" x14ac:dyDescent="0.25">
      <c r="A162" s="53"/>
      <c r="B162" s="54"/>
      <c r="C162" s="55"/>
      <c r="D162" s="46"/>
      <c r="E162" s="50"/>
      <c r="F162" s="50"/>
      <c r="G162" s="50"/>
      <c r="H162" s="47">
        <f t="shared" si="2"/>
        <v>0</v>
      </c>
      <c r="I162" s="52"/>
    </row>
    <row r="163" spans="1:9" x14ac:dyDescent="0.25">
      <c r="A163" s="53"/>
      <c r="B163" s="57"/>
      <c r="C163" s="59"/>
      <c r="D163" s="46"/>
      <c r="E163" s="50"/>
      <c r="F163" s="50"/>
      <c r="G163" s="50"/>
      <c r="H163" s="47">
        <f t="shared" si="2"/>
        <v>0</v>
      </c>
      <c r="I163" s="52"/>
    </row>
    <row r="164" spans="1:9" x14ac:dyDescent="0.25">
      <c r="A164" s="53"/>
      <c r="B164" s="54"/>
      <c r="C164" s="55"/>
      <c r="D164" s="46"/>
      <c r="E164" s="50"/>
      <c r="F164" s="50"/>
      <c r="G164" s="50"/>
      <c r="H164" s="47">
        <f t="shared" si="2"/>
        <v>0</v>
      </c>
      <c r="I164" s="52"/>
    </row>
    <row r="165" spans="1:9" x14ac:dyDescent="0.25">
      <c r="A165" s="53"/>
      <c r="B165" s="54"/>
      <c r="C165" s="55"/>
      <c r="D165" s="46"/>
      <c r="E165" s="50"/>
      <c r="F165" s="50"/>
      <c r="G165" s="50"/>
      <c r="H165" s="47">
        <f t="shared" si="2"/>
        <v>0</v>
      </c>
      <c r="I165" s="52"/>
    </row>
    <row r="166" spans="1:9" x14ac:dyDescent="0.25">
      <c r="A166" s="53"/>
      <c r="B166" s="54"/>
      <c r="C166" s="55"/>
      <c r="D166" s="46"/>
      <c r="E166" s="50"/>
      <c r="F166" s="50"/>
      <c r="G166" s="50"/>
      <c r="H166" s="47">
        <f t="shared" si="2"/>
        <v>0</v>
      </c>
      <c r="I166" s="52"/>
    </row>
    <row r="167" spans="1:9" x14ac:dyDescent="0.25">
      <c r="A167" s="53"/>
      <c r="B167" s="54"/>
      <c r="C167" s="55"/>
      <c r="D167" s="46"/>
      <c r="E167" s="50"/>
      <c r="F167" s="50"/>
      <c r="G167" s="50"/>
      <c r="H167" s="47">
        <f t="shared" si="2"/>
        <v>0</v>
      </c>
      <c r="I167" s="52"/>
    </row>
    <row r="168" spans="1:9" x14ac:dyDescent="0.25">
      <c r="A168" s="53"/>
      <c r="B168" s="54"/>
      <c r="C168" s="55"/>
      <c r="D168" s="46"/>
      <c r="E168" s="50"/>
      <c r="F168" s="50"/>
      <c r="G168" s="50"/>
      <c r="H168" s="47">
        <f t="shared" si="2"/>
        <v>0</v>
      </c>
      <c r="I168" s="52"/>
    </row>
    <row r="169" spans="1:9" x14ac:dyDescent="0.25">
      <c r="A169" s="53"/>
      <c r="B169" s="54"/>
      <c r="C169" s="55"/>
      <c r="D169" s="46"/>
      <c r="E169" s="50"/>
      <c r="F169" s="50"/>
      <c r="G169" s="50"/>
      <c r="H169" s="47">
        <f t="shared" si="2"/>
        <v>0</v>
      </c>
      <c r="I169" s="52"/>
    </row>
    <row r="170" spans="1:9" x14ac:dyDescent="0.25">
      <c r="A170" s="53"/>
      <c r="B170" s="54"/>
      <c r="C170" s="55"/>
      <c r="D170" s="46"/>
      <c r="E170" s="50"/>
      <c r="F170" s="50"/>
      <c r="G170" s="50"/>
      <c r="H170" s="47">
        <f t="shared" si="2"/>
        <v>0</v>
      </c>
      <c r="I170" s="52"/>
    </row>
    <row r="171" spans="1:9" x14ac:dyDescent="0.25">
      <c r="A171" s="53"/>
      <c r="B171" s="60"/>
      <c r="C171" s="61"/>
      <c r="D171" s="46"/>
      <c r="E171" s="50"/>
      <c r="F171" s="50"/>
      <c r="G171" s="50"/>
      <c r="H171" s="47">
        <f t="shared" si="2"/>
        <v>0</v>
      </c>
      <c r="I171" s="52"/>
    </row>
    <row r="172" spans="1:9" x14ac:dyDescent="0.25">
      <c r="A172" s="53"/>
      <c r="B172" s="54"/>
      <c r="C172" s="55"/>
      <c r="D172" s="46"/>
      <c r="E172" s="50"/>
      <c r="F172" s="50"/>
      <c r="G172" s="50"/>
      <c r="H172" s="47">
        <f t="shared" si="2"/>
        <v>0</v>
      </c>
      <c r="I172" s="52"/>
    </row>
    <row r="173" spans="1:9" x14ac:dyDescent="0.25">
      <c r="A173" s="53"/>
      <c r="B173" s="54"/>
      <c r="C173" s="55"/>
      <c r="D173" s="46"/>
      <c r="E173" s="50"/>
      <c r="F173" s="50"/>
      <c r="G173" s="50"/>
      <c r="H173" s="47">
        <f t="shared" si="2"/>
        <v>0</v>
      </c>
      <c r="I173" s="52"/>
    </row>
    <row r="174" spans="1:9" x14ac:dyDescent="0.25">
      <c r="A174" s="53"/>
      <c r="B174" s="56"/>
      <c r="C174" s="62"/>
      <c r="D174" s="46"/>
      <c r="E174" s="50"/>
      <c r="F174" s="50"/>
      <c r="G174" s="50"/>
      <c r="H174" s="47">
        <f t="shared" si="2"/>
        <v>0</v>
      </c>
      <c r="I174" s="52"/>
    </row>
    <row r="175" spans="1:9" x14ac:dyDescent="0.25">
      <c r="A175" s="53"/>
      <c r="B175" s="56"/>
      <c r="C175" s="55"/>
      <c r="D175" s="46"/>
      <c r="E175" s="50"/>
      <c r="F175" s="50"/>
      <c r="G175" s="50"/>
      <c r="H175" s="47">
        <f t="shared" si="2"/>
        <v>0</v>
      </c>
      <c r="I175" s="52"/>
    </row>
    <row r="176" spans="1:9" x14ac:dyDescent="0.25">
      <c r="A176" s="53"/>
      <c r="B176" s="54"/>
      <c r="C176" s="55"/>
      <c r="D176" s="46"/>
      <c r="E176" s="50"/>
      <c r="F176" s="50"/>
      <c r="G176" s="50"/>
      <c r="H176" s="47">
        <f t="shared" si="2"/>
        <v>0</v>
      </c>
      <c r="I176" s="52"/>
    </row>
    <row r="177" spans="1:9" x14ac:dyDescent="0.25">
      <c r="A177" s="53"/>
      <c r="B177" s="54"/>
      <c r="C177" s="55"/>
      <c r="D177" s="46"/>
      <c r="E177" s="50"/>
      <c r="F177" s="50"/>
      <c r="G177" s="50"/>
      <c r="H177" s="47">
        <f t="shared" si="2"/>
        <v>0</v>
      </c>
      <c r="I177" s="52"/>
    </row>
    <row r="178" spans="1:9" x14ac:dyDescent="0.25">
      <c r="A178" s="53"/>
      <c r="B178" s="54"/>
      <c r="C178" s="55"/>
      <c r="D178" s="46"/>
      <c r="E178" s="50"/>
      <c r="F178" s="50"/>
      <c r="G178" s="50"/>
      <c r="H178" s="47">
        <f t="shared" si="2"/>
        <v>0</v>
      </c>
      <c r="I178" s="52"/>
    </row>
    <row r="179" spans="1:9" x14ac:dyDescent="0.25">
      <c r="A179" s="53"/>
      <c r="B179" s="54"/>
      <c r="C179" s="55"/>
      <c r="D179" s="46"/>
      <c r="E179" s="50"/>
      <c r="F179" s="50"/>
      <c r="G179" s="50"/>
      <c r="H179" s="47">
        <f t="shared" si="2"/>
        <v>0</v>
      </c>
      <c r="I179" s="52"/>
    </row>
    <row r="180" spans="1:9" x14ac:dyDescent="0.25">
      <c r="A180" s="53"/>
      <c r="B180" s="57"/>
      <c r="C180" s="58"/>
      <c r="D180" s="46"/>
      <c r="E180" s="50"/>
      <c r="F180" s="50"/>
      <c r="G180" s="50"/>
      <c r="H180" s="47">
        <f t="shared" si="2"/>
        <v>0</v>
      </c>
      <c r="I180" s="52"/>
    </row>
    <row r="181" spans="1:9" x14ac:dyDescent="0.25">
      <c r="A181" s="53"/>
      <c r="B181" s="57"/>
      <c r="C181" s="58"/>
      <c r="D181" s="46"/>
      <c r="E181" s="50"/>
      <c r="F181" s="50"/>
      <c r="G181" s="50"/>
      <c r="H181" s="47">
        <f t="shared" si="2"/>
        <v>0</v>
      </c>
      <c r="I181" s="52"/>
    </row>
    <row r="182" spans="1:9" x14ac:dyDescent="0.25">
      <c r="A182" s="53"/>
      <c r="B182" s="57"/>
      <c r="C182" s="58"/>
      <c r="D182" s="46"/>
      <c r="E182" s="50"/>
      <c r="F182" s="50"/>
      <c r="G182" s="50"/>
      <c r="H182" s="47">
        <f t="shared" si="2"/>
        <v>0</v>
      </c>
      <c r="I182" s="52"/>
    </row>
    <row r="183" spans="1:9" x14ac:dyDescent="0.25">
      <c r="A183" s="53"/>
      <c r="B183" s="57"/>
      <c r="C183" s="58"/>
      <c r="D183" s="46"/>
      <c r="E183" s="50"/>
      <c r="F183" s="50"/>
      <c r="G183" s="50"/>
      <c r="H183" s="47">
        <f t="shared" si="2"/>
        <v>0</v>
      </c>
      <c r="I183" s="52"/>
    </row>
    <row r="184" spans="1:9" x14ac:dyDescent="0.25">
      <c r="A184" s="53"/>
      <c r="B184" s="57"/>
      <c r="C184" s="58"/>
      <c r="D184" s="46"/>
      <c r="E184" s="50"/>
      <c r="F184" s="50"/>
      <c r="G184" s="50"/>
      <c r="H184" s="47">
        <f t="shared" si="2"/>
        <v>0</v>
      </c>
      <c r="I184" s="52"/>
    </row>
    <row r="185" spans="1:9" x14ac:dyDescent="0.25">
      <c r="A185" s="53"/>
      <c r="B185" s="57"/>
      <c r="C185" s="58"/>
      <c r="D185" s="46"/>
      <c r="E185" s="50"/>
      <c r="F185" s="50"/>
      <c r="G185" s="50"/>
      <c r="H185" s="47">
        <f t="shared" si="2"/>
        <v>0</v>
      </c>
      <c r="I185" s="52"/>
    </row>
    <row r="186" spans="1:9" x14ac:dyDescent="0.25">
      <c r="A186" s="53"/>
      <c r="B186" s="57"/>
      <c r="C186" s="58"/>
      <c r="D186" s="46"/>
      <c r="E186" s="50"/>
      <c r="F186" s="50"/>
      <c r="G186" s="50"/>
      <c r="H186" s="47">
        <f t="shared" si="2"/>
        <v>0</v>
      </c>
      <c r="I186" s="52"/>
    </row>
  </sheetData>
  <sheetProtection formatCells="0" formatColumns="0" formatRows="0" sort="0"/>
  <sortState xmlns:xlrd2="http://schemas.microsoft.com/office/spreadsheetml/2017/richdata2" ref="A2:I148">
    <sortCondition ref="B2:B148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RESULTS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Onyeka</dc:creator>
  <cp:lastModifiedBy>EMMANUEL AMADI</cp:lastModifiedBy>
  <cp:lastPrinted>2021-08-13T14:00:11Z</cp:lastPrinted>
  <dcterms:created xsi:type="dcterms:W3CDTF">2009-04-18T09:57:47Z</dcterms:created>
  <dcterms:modified xsi:type="dcterms:W3CDTF">2025-04-16T20:17:32Z</dcterms:modified>
</cp:coreProperties>
</file>